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那覇店\Desktop\WEB関係\HP更新関係\五島病院\medicine\"/>
    </mc:Choice>
  </mc:AlternateContent>
  <xr:revisionPtr revIDLastSave="0" documentId="13_ncr:1_{AEBA6D50-D5FC-4D41-90A4-C9A0F9EED1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飲み忘れ時の対処" sheetId="1" r:id="rId1"/>
    <sheet name="使用例" sheetId="5" r:id="rId2"/>
  </sheets>
  <definedNames>
    <definedName name="_xlnm.Print_Area" localSheetId="0">飲み忘れ時の対処!$B$1:$L$37</definedName>
    <definedName name="_xlnm.Print_Area" localSheetId="1">使用例!$A$1:$P$49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5" l="1"/>
  <c r="C36" i="5"/>
  <c r="C35" i="5"/>
  <c r="C34" i="5"/>
  <c r="C33" i="5"/>
  <c r="C32" i="5"/>
  <c r="C26" i="5"/>
  <c r="C24" i="5"/>
  <c r="C22" i="5"/>
  <c r="C19" i="5"/>
  <c r="C17" i="5"/>
  <c r="C15" i="5"/>
  <c r="C13" i="5"/>
  <c r="C11" i="5"/>
  <c r="O2" i="5"/>
  <c r="O3" i="5" l="1"/>
  <c r="O4" i="5" l="1"/>
  <c r="O2" i="1"/>
  <c r="C24" i="1"/>
  <c r="O6" i="5" l="1"/>
  <c r="C37" i="1"/>
  <c r="C35" i="1"/>
  <c r="C36" i="1"/>
  <c r="C34" i="1"/>
  <c r="C33" i="1"/>
  <c r="C32" i="1"/>
  <c r="C26" i="1"/>
  <c r="C22" i="1"/>
  <c r="C19" i="1"/>
  <c r="C17" i="1"/>
  <c r="C15" i="1"/>
  <c r="C13" i="1"/>
  <c r="C11" i="1"/>
  <c r="O7" i="5" l="1"/>
  <c r="O3" i="1"/>
  <c r="O4" i="1" s="1"/>
  <c r="O6" i="1" s="1"/>
  <c r="O7" i="1" s="1"/>
  <c r="O8" i="1" s="1"/>
  <c r="O9" i="1" s="1"/>
  <c r="O8" i="5" l="1"/>
  <c r="O10" i="1"/>
  <c r="O11" i="1" s="1"/>
  <c r="O12" i="1" s="1"/>
  <c r="O9" i="5" l="1"/>
  <c r="O13" i="1"/>
  <c r="O10" i="5" l="1"/>
  <c r="O14" i="1"/>
  <c r="O11" i="5" l="1"/>
  <c r="O15" i="1"/>
  <c r="O12" i="5" l="1"/>
  <c r="O16" i="1"/>
  <c r="O17" i="1" s="1"/>
  <c r="O18" i="1" s="1"/>
  <c r="O19" i="1" s="1"/>
  <c r="O13" i="5" l="1"/>
  <c r="O14" i="5" s="1"/>
  <c r="O15" i="5" s="1"/>
  <c r="O16" i="5" s="1"/>
  <c r="O17" i="5" s="1"/>
  <c r="O18" i="5" s="1"/>
  <c r="O19" i="5" s="1"/>
  <c r="O20" i="5" s="1"/>
  <c r="O21" i="5" s="1"/>
  <c r="O22" i="5" s="1"/>
  <c r="O23" i="5" s="1"/>
  <c r="O24" i="5" s="1"/>
  <c r="O25" i="5" s="1"/>
  <c r="O26" i="5" s="1"/>
  <c r="O27" i="5" s="1"/>
  <c r="O28" i="5" s="1"/>
  <c r="O29" i="5" s="1"/>
  <c r="O30" i="5" s="1"/>
  <c r="O31" i="5" s="1"/>
  <c r="O32" i="5" s="1"/>
  <c r="O33" i="5" s="1"/>
  <c r="O34" i="5" s="1"/>
  <c r="O35" i="5" s="1"/>
  <c r="O36" i="5" s="1"/>
  <c r="O37" i="5" s="1"/>
  <c r="O38" i="5" s="1"/>
  <c r="O39" i="5" s="1"/>
  <c r="O40" i="5" s="1"/>
  <c r="O20" i="1"/>
  <c r="O21" i="1" s="1"/>
  <c r="O22" i="1" s="1"/>
  <c r="O23" i="1" s="1"/>
  <c r="O24" i="1" s="1"/>
  <c r="O25" i="1" s="1"/>
  <c r="O26" i="1" s="1"/>
  <c r="O27" i="1" s="1"/>
  <c r="O28" i="1" s="1"/>
  <c r="D34" i="5" l="1"/>
  <c r="D19" i="5"/>
  <c r="D37" i="5"/>
  <c r="D36" i="5"/>
  <c r="D22" i="5"/>
  <c r="D32" i="5"/>
  <c r="D11" i="5"/>
  <c r="D26" i="5"/>
  <c r="D15" i="5"/>
  <c r="D13" i="5"/>
  <c r="D24" i="5"/>
  <c r="D17" i="5"/>
  <c r="D35" i="5"/>
  <c r="D33" i="5"/>
  <c r="O29" i="1"/>
  <c r="O30" i="1" s="1"/>
  <c r="O31" i="1" l="1"/>
  <c r="O32" i="1" s="1"/>
  <c r="O33" i="1" s="1"/>
  <c r="O34" i="1" s="1"/>
  <c r="O35" i="1" s="1"/>
  <c r="O36" i="1" s="1"/>
  <c r="O37" i="1" s="1"/>
  <c r="O38" i="1" s="1"/>
  <c r="O39" i="1" s="1"/>
  <c r="O40" i="1" s="1"/>
  <c r="D19" i="1" l="1"/>
  <c r="D11" i="1"/>
  <c r="D22" i="1"/>
  <c r="D13" i="1" l="1"/>
  <c r="D24" i="1"/>
  <c r="D26" i="1"/>
  <c r="D17" i="1"/>
  <c r="D35" i="1"/>
  <c r="D32" i="1"/>
  <c r="D37" i="1"/>
  <c r="D15" i="1"/>
  <c r="D36" i="1"/>
  <c r="D33" i="1"/>
  <c r="D34" i="1"/>
</calcChain>
</file>

<file path=xl/sharedStrings.xml><?xml version="1.0" encoding="utf-8"?>
<sst xmlns="http://schemas.openxmlformats.org/spreadsheetml/2006/main" count="244" uniqueCount="109">
  <si>
    <t>αグルコシダーゼ阻害薬</t>
    <rPh sb="8" eb="10">
      <t>ソガイ</t>
    </rPh>
    <rPh sb="10" eb="11">
      <t>ヤク</t>
    </rPh>
    <phoneticPr fontId="2"/>
  </si>
  <si>
    <t>ビグアナイド薬</t>
    <rPh sb="6" eb="7">
      <t>ヤク</t>
    </rPh>
    <phoneticPr fontId="2"/>
  </si>
  <si>
    <t>チアゾリジン薬</t>
    <rPh sb="6" eb="7">
      <t>ヤク</t>
    </rPh>
    <phoneticPr fontId="2"/>
  </si>
  <si>
    <t>薬の種類</t>
    <rPh sb="0" eb="1">
      <t>クスリ</t>
    </rPh>
    <rPh sb="2" eb="4">
      <t>シュルイ</t>
    </rPh>
    <phoneticPr fontId="2"/>
  </si>
  <si>
    <t>あなたの薬</t>
    <rPh sb="4" eb="5">
      <t>クスリ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</si>
  <si>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</si>
  <si>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</si>
  <si>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</si>
  <si>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</si>
  <si>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DPP-4阻害薬</t>
    <rPh sb="5" eb="7">
      <t>ソガイ</t>
    </rPh>
    <rPh sb="7" eb="8">
      <t>ヤク</t>
    </rPh>
    <phoneticPr fontId="2"/>
  </si>
  <si>
    <t>GLP-1受容体作動薬</t>
    <rPh sb="5" eb="8">
      <t>ジュヨウタイ</t>
    </rPh>
    <rPh sb="8" eb="11">
      <t>サドウヤク</t>
    </rPh>
    <phoneticPr fontId="2"/>
  </si>
  <si>
    <t>⑤</t>
    <phoneticPr fontId="2"/>
  </si>
  <si>
    <t>⑥</t>
    <phoneticPr fontId="2"/>
  </si>
  <si>
    <t>　</t>
    <phoneticPr fontId="2"/>
  </si>
  <si>
    <t>⑦</t>
    <phoneticPr fontId="2"/>
  </si>
  <si>
    <t>SGLT2阻害薬</t>
    <rPh sb="5" eb="7">
      <t>ソガイ</t>
    </rPh>
    <rPh sb="7" eb="8">
      <t>ヤク</t>
    </rPh>
    <phoneticPr fontId="2"/>
  </si>
  <si>
    <t>DPP-4阻害薬 ＋ ビグアナイド薬</t>
    <rPh sb="5" eb="7">
      <t>ソガイ</t>
    </rPh>
    <rPh sb="7" eb="8">
      <t>ヤク</t>
    </rPh>
    <phoneticPr fontId="2"/>
  </si>
  <si>
    <t>A</t>
    <phoneticPr fontId="2"/>
  </si>
  <si>
    <t>B</t>
    <phoneticPr fontId="2"/>
  </si>
  <si>
    <t>DPP-4阻害薬 ＋ SGLT2阻害薬</t>
    <rPh sb="5" eb="7">
      <t>ソガイ</t>
    </rPh>
    <rPh sb="7" eb="8">
      <t>ヤク</t>
    </rPh>
    <phoneticPr fontId="2"/>
  </si>
  <si>
    <t>DPP-4阻害薬 ＋ チアゾリジン薬</t>
    <rPh sb="5" eb="7">
      <t>ソガイ</t>
    </rPh>
    <rPh sb="7" eb="8">
      <t>ヤク</t>
    </rPh>
    <phoneticPr fontId="2"/>
  </si>
  <si>
    <t>C</t>
    <phoneticPr fontId="2"/>
  </si>
  <si>
    <t>D</t>
    <phoneticPr fontId="2"/>
  </si>
  <si>
    <t>速効型インスリン分泌促進薬 ＋ αグルコシダーゼ阻害薬</t>
    <rPh sb="0" eb="3">
      <t>ソッコウガタ</t>
    </rPh>
    <rPh sb="8" eb="10">
      <t>ブンピツ</t>
    </rPh>
    <rPh sb="10" eb="12">
      <t>ソクシン</t>
    </rPh>
    <rPh sb="12" eb="13">
      <t>ヤク</t>
    </rPh>
    <phoneticPr fontId="2"/>
  </si>
  <si>
    <t>E</t>
    <phoneticPr fontId="2"/>
  </si>
  <si>
    <t>SU薬 ＋ チアゾリジン薬</t>
    <rPh sb="2" eb="3">
      <t>ヤク</t>
    </rPh>
    <phoneticPr fontId="2"/>
  </si>
  <si>
    <t>F</t>
    <phoneticPr fontId="2"/>
  </si>
  <si>
    <t>チアゾリジン薬 ＋ ビグアナイド薬</t>
    <rPh sb="6" eb="7">
      <t>ヤク</t>
    </rPh>
    <phoneticPr fontId="2"/>
  </si>
  <si>
    <t>配合されている薬の種類</t>
    <rPh sb="0" eb="2">
      <t>ハイゴウ</t>
    </rPh>
    <rPh sb="7" eb="8">
      <t>クスリ</t>
    </rPh>
    <rPh sb="9" eb="11">
      <t>シュルイ</t>
    </rPh>
    <phoneticPr fontId="2"/>
  </si>
  <si>
    <t>番号</t>
    <rPh sb="0" eb="2">
      <t>バンゴウ</t>
    </rPh>
    <phoneticPr fontId="2"/>
  </si>
  <si>
    <t>薬品名</t>
    <rPh sb="0" eb="2">
      <t>ヤクヒン</t>
    </rPh>
    <rPh sb="2" eb="3">
      <t>メイ</t>
    </rPh>
    <phoneticPr fontId="2"/>
  </si>
  <si>
    <t>SU薬</t>
    <phoneticPr fontId="2"/>
  </si>
  <si>
    <t>速効型インスリン分泌促進薬</t>
    <phoneticPr fontId="2"/>
  </si>
  <si>
    <t>薬効分類</t>
    <rPh sb="0" eb="2">
      <t>ヤッコウ</t>
    </rPh>
    <rPh sb="2" eb="4">
      <t>ブンルイ</t>
    </rPh>
    <phoneticPr fontId="2"/>
  </si>
  <si>
    <t>アマリール錠</t>
    <phoneticPr fontId="2"/>
  </si>
  <si>
    <t>オイグルコン錠</t>
    <phoneticPr fontId="2"/>
  </si>
  <si>
    <t>グリベンクラミド錠</t>
    <phoneticPr fontId="2"/>
  </si>
  <si>
    <t>グリクラジド錠</t>
    <phoneticPr fontId="2"/>
  </si>
  <si>
    <t>グリミクロン錠</t>
    <phoneticPr fontId="2"/>
  </si>
  <si>
    <t>グリメピリド錠</t>
    <phoneticPr fontId="2"/>
  </si>
  <si>
    <t>グルファストOD錠</t>
    <phoneticPr fontId="2"/>
  </si>
  <si>
    <t>ミチグリニドCa・OD錠</t>
    <phoneticPr fontId="2"/>
  </si>
  <si>
    <t>エクア錠</t>
    <phoneticPr fontId="2"/>
  </si>
  <si>
    <t>ザファテック錠</t>
    <phoneticPr fontId="2"/>
  </si>
  <si>
    <t>ジャヌビア錠</t>
    <phoneticPr fontId="2"/>
  </si>
  <si>
    <t>テネリア錠</t>
    <phoneticPr fontId="2"/>
  </si>
  <si>
    <t>トラゼンタ錠</t>
    <phoneticPr fontId="2"/>
  </si>
  <si>
    <t>ピオグリタゾンＯＤ錠</t>
    <phoneticPr fontId="2"/>
  </si>
  <si>
    <t>アクトスOD錠</t>
    <rPh sb="6" eb="7">
      <t>ジョウ</t>
    </rPh>
    <phoneticPr fontId="2"/>
  </si>
  <si>
    <t>セイブルＯＤ錠</t>
    <phoneticPr fontId="2"/>
  </si>
  <si>
    <t>ベイスンＯＤ錠</t>
    <phoneticPr fontId="2"/>
  </si>
  <si>
    <t>ボグリボースＯＤ錠</t>
    <phoneticPr fontId="2"/>
  </si>
  <si>
    <t>ミグリトールOD錠</t>
    <phoneticPr fontId="2"/>
  </si>
  <si>
    <t>メトホルミン塩酸塩錠</t>
    <phoneticPr fontId="2"/>
  </si>
  <si>
    <t>カナグル錠</t>
    <phoneticPr fontId="2"/>
  </si>
  <si>
    <t>ジャディアンス錠</t>
    <phoneticPr fontId="2"/>
  </si>
  <si>
    <t>フォシーガ錠</t>
    <phoneticPr fontId="2"/>
  </si>
  <si>
    <t xml:space="preserve">ルセフィ錠 </t>
    <rPh sb="4" eb="5">
      <t>ジョウ</t>
    </rPh>
    <phoneticPr fontId="3"/>
  </si>
  <si>
    <t>イニシンク配合錠</t>
    <rPh sb="5" eb="7">
      <t>ハイゴウ</t>
    </rPh>
    <rPh sb="7" eb="8">
      <t>ジョウ</t>
    </rPh>
    <phoneticPr fontId="5"/>
  </si>
  <si>
    <t>カナリア配合錠</t>
    <rPh sb="4" eb="6">
      <t>ハイゴウ</t>
    </rPh>
    <rPh sb="6" eb="7">
      <t>ジョウ</t>
    </rPh>
    <phoneticPr fontId="5"/>
  </si>
  <si>
    <t>エクメット配合錠</t>
    <phoneticPr fontId="2"/>
  </si>
  <si>
    <t>リオベル配合錠</t>
    <rPh sb="4" eb="6">
      <t>ハイゴウ</t>
    </rPh>
    <rPh sb="6" eb="7">
      <t>ジョウ</t>
    </rPh>
    <phoneticPr fontId="2"/>
  </si>
  <si>
    <t>ソニアス配合錠</t>
    <rPh sb="4" eb="6">
      <t>ハイゴウ</t>
    </rPh>
    <rPh sb="6" eb="7">
      <t>ジョウ</t>
    </rPh>
    <phoneticPr fontId="2"/>
  </si>
  <si>
    <t>メタクト配合錠</t>
    <rPh sb="4" eb="6">
      <t>ハイゴウ</t>
    </rPh>
    <rPh sb="6" eb="7">
      <t>ジョウ</t>
    </rPh>
    <phoneticPr fontId="2"/>
  </si>
  <si>
    <t>スージャヌ配合錠</t>
    <rPh sb="5" eb="7">
      <t>ハイゴウ</t>
    </rPh>
    <rPh sb="7" eb="8">
      <t>ジョウ</t>
    </rPh>
    <phoneticPr fontId="5"/>
  </si>
  <si>
    <t>トラディアンス配合錠</t>
    <rPh sb="7" eb="9">
      <t>ハイゴウ</t>
    </rPh>
    <rPh sb="9" eb="10">
      <t>ジョウ</t>
    </rPh>
    <phoneticPr fontId="5"/>
  </si>
  <si>
    <t>コメント参照</t>
    <rPh sb="4" eb="6">
      <t>サンショウ</t>
    </rPh>
    <phoneticPr fontId="2"/>
  </si>
  <si>
    <t>シュアポスト錠</t>
    <rPh sb="6" eb="7">
      <t>ジョウ</t>
    </rPh>
    <phoneticPr fontId="2"/>
  </si>
  <si>
    <t>グルベス配合OD錠</t>
    <phoneticPr fontId="2"/>
  </si>
  <si>
    <t>デベルザ錠</t>
    <phoneticPr fontId="2"/>
  </si>
  <si>
    <t>レパグリニド錠</t>
    <phoneticPr fontId="2"/>
  </si>
  <si>
    <t>飲み忘れた分の対処</t>
    <rPh sb="0" eb="1">
      <t>ノ</t>
    </rPh>
    <rPh sb="2" eb="3">
      <t>ワス</t>
    </rPh>
    <rPh sb="5" eb="6">
      <t>ブン</t>
    </rPh>
    <rPh sb="7" eb="9">
      <t>タイショ</t>
    </rPh>
    <phoneticPr fontId="2"/>
  </si>
  <si>
    <t>SU薬</t>
    <rPh sb="2" eb="3">
      <t>ヤク</t>
    </rPh>
    <phoneticPr fontId="2"/>
  </si>
  <si>
    <t>⑧</t>
    <phoneticPr fontId="2"/>
  </si>
  <si>
    <t>・食事開始後に気づいたら、その回の服用は避ける</t>
    <phoneticPr fontId="2"/>
  </si>
  <si>
    <t>・その日は服用せずに、次の日に1回分を服用する</t>
    <rPh sb="3" eb="4">
      <t>ヒ</t>
    </rPh>
    <rPh sb="5" eb="7">
      <t>フクヨウ</t>
    </rPh>
    <rPh sb="11" eb="12">
      <t>ツギ</t>
    </rPh>
    <rPh sb="13" eb="14">
      <t>ヒ</t>
    </rPh>
    <rPh sb="16" eb="18">
      <t>カイブン</t>
    </rPh>
    <rPh sb="19" eb="21">
      <t>フクヨウ</t>
    </rPh>
    <phoneticPr fontId="2"/>
  </si>
  <si>
    <t>食直前</t>
    <rPh sb="0" eb="3">
      <t>ショクチョクゼン</t>
    </rPh>
    <phoneticPr fontId="2"/>
  </si>
  <si>
    <t>食直前</t>
    <phoneticPr fontId="2"/>
  </si>
  <si>
    <t>食前 または 食後</t>
    <rPh sb="0" eb="2">
      <t>ショクゼン</t>
    </rPh>
    <rPh sb="7" eb="9">
      <t>ショクゴ</t>
    </rPh>
    <phoneticPr fontId="2"/>
  </si>
  <si>
    <t>朝食前 または
朝食後</t>
    <phoneticPr fontId="2"/>
  </si>
  <si>
    <t>朝食前 または
朝食後</t>
    <phoneticPr fontId="2"/>
  </si>
  <si>
    <t>速効型インスリン
分泌促進薬</t>
    <rPh sb="0" eb="2">
      <t>ソッコウ</t>
    </rPh>
    <rPh sb="2" eb="3">
      <t>ガタ</t>
    </rPh>
    <rPh sb="9" eb="11">
      <t>ブンピツ</t>
    </rPh>
    <rPh sb="11" eb="13">
      <t>ソクシン</t>
    </rPh>
    <rPh sb="13" eb="14">
      <t>ヤク</t>
    </rPh>
    <phoneticPr fontId="2"/>
  </si>
  <si>
    <t>食事に関係なく
服用可能</t>
    <rPh sb="0" eb="2">
      <t>ショクジ</t>
    </rPh>
    <rPh sb="3" eb="5">
      <t>カンケイ</t>
    </rPh>
    <rPh sb="8" eb="10">
      <t>フクヨウ</t>
    </rPh>
    <rPh sb="10" eb="12">
      <t>カノウ</t>
    </rPh>
    <phoneticPr fontId="2"/>
  </si>
  <si>
    <t>起床時
（空腹時）</t>
    <rPh sb="0" eb="3">
      <t>キショウジ</t>
    </rPh>
    <rPh sb="5" eb="8">
      <t>クウフクジ</t>
    </rPh>
    <phoneticPr fontId="2"/>
  </si>
  <si>
    <t>表1. 糖尿病治療薬を飲み忘れた場合の対処の目安</t>
    <rPh sb="4" eb="7">
      <t>トウニョウビョウ</t>
    </rPh>
    <rPh sb="7" eb="10">
      <t>チリョウヤク</t>
    </rPh>
    <rPh sb="11" eb="12">
      <t>ノ</t>
    </rPh>
    <rPh sb="13" eb="14">
      <t>ワス</t>
    </rPh>
    <rPh sb="16" eb="18">
      <t>バアイ</t>
    </rPh>
    <rPh sb="19" eb="21">
      <t>タイショ</t>
    </rPh>
    <rPh sb="22" eb="23">
      <t>メ</t>
    </rPh>
    <rPh sb="23" eb="24">
      <t>ヤス</t>
    </rPh>
    <phoneticPr fontId="2"/>
  </si>
  <si>
    <t>（※食直前…食事の5～10分前以内）</t>
    <rPh sb="2" eb="5">
      <t>ショクチョクゼン</t>
    </rPh>
    <rPh sb="6" eb="8">
      <t>ショクジ</t>
    </rPh>
    <rPh sb="13" eb="15">
      <t>フンマエ</t>
    </rPh>
    <rPh sb="15" eb="17">
      <t>イナイ</t>
    </rPh>
    <phoneticPr fontId="2"/>
  </si>
  <si>
    <t>飲み忘れた場合の対処については下記の内容をご参照ください。</t>
    <rPh sb="0" eb="1">
      <t>ノ</t>
    </rPh>
    <rPh sb="2" eb="3">
      <t>ワス</t>
    </rPh>
    <rPh sb="5" eb="7">
      <t>バアイ</t>
    </rPh>
    <rPh sb="8" eb="10">
      <t>タイショ</t>
    </rPh>
    <rPh sb="15" eb="17">
      <t>カキ</t>
    </rPh>
    <rPh sb="18" eb="20">
      <t>ナイヨウ</t>
    </rPh>
    <rPh sb="22" eb="24">
      <t>サンショウ</t>
    </rPh>
    <phoneticPr fontId="2"/>
  </si>
  <si>
    <t>糖尿病治療薬を飲み忘れた場合の対処</t>
    <rPh sb="0" eb="3">
      <t>トウニョウビョウ</t>
    </rPh>
    <rPh sb="3" eb="6">
      <t>チリョウヤク</t>
    </rPh>
    <rPh sb="7" eb="8">
      <t>ノ</t>
    </rPh>
    <rPh sb="9" eb="10">
      <t>ワス</t>
    </rPh>
    <rPh sb="12" eb="14">
      <t>バアイ</t>
    </rPh>
    <rPh sb="15" eb="17">
      <t>タイショ</t>
    </rPh>
    <phoneticPr fontId="2"/>
  </si>
  <si>
    <t>表2 糖尿病治療薬の配合剤を飲み忘れた場合の対処の目安</t>
    <rPh sb="3" eb="6">
      <t>トウニョウビョウ</t>
    </rPh>
    <rPh sb="6" eb="8">
      <t>チリョウ</t>
    </rPh>
    <rPh sb="8" eb="9">
      <t>ヤク</t>
    </rPh>
    <rPh sb="10" eb="13">
      <t>ハイゴウザイ</t>
    </rPh>
    <rPh sb="14" eb="15">
      <t>ノ</t>
    </rPh>
    <rPh sb="16" eb="17">
      <t>ワス</t>
    </rPh>
    <rPh sb="19" eb="21">
      <t>バアイ</t>
    </rPh>
    <rPh sb="22" eb="24">
      <t>タイショ</t>
    </rPh>
    <rPh sb="25" eb="27">
      <t>メヤス</t>
    </rPh>
    <phoneticPr fontId="2"/>
  </si>
  <si>
    <r>
      <t>・</t>
    </r>
    <r>
      <rPr>
        <sz val="12"/>
        <color rgb="FFFF0000"/>
        <rFont val="HG丸ｺﾞｼｯｸM-PRO"/>
        <family val="3"/>
        <charset val="128"/>
      </rPr>
      <t>食事中に飲み忘れに気づいた →すぐに服用する</t>
    </r>
    <r>
      <rPr>
        <sz val="12"/>
        <color theme="1"/>
        <rFont val="HG丸ｺﾞｼｯｸM-PRO"/>
        <family val="3"/>
        <charset val="128"/>
      </rPr>
      <t xml:space="preserve">
・食後に気づいた →その回の服用は避ける</t>
    </r>
    <rPh sb="1" eb="3">
      <t>ショクジ</t>
    </rPh>
    <rPh sb="3" eb="4">
      <t>チュウ</t>
    </rPh>
    <rPh sb="5" eb="6">
      <t>ノ</t>
    </rPh>
    <rPh sb="7" eb="8">
      <t>ワス</t>
    </rPh>
    <rPh sb="10" eb="11">
      <t>キ</t>
    </rPh>
    <rPh sb="19" eb="21">
      <t>フクヨウ</t>
    </rPh>
    <rPh sb="25" eb="27">
      <t>ショクゴ</t>
    </rPh>
    <rPh sb="28" eb="29">
      <t>キ</t>
    </rPh>
    <rPh sb="36" eb="37">
      <t>カイ</t>
    </rPh>
    <rPh sb="38" eb="40">
      <t>フクヨウ</t>
    </rPh>
    <rPh sb="41" eb="42">
      <t>サ</t>
    </rPh>
    <phoneticPr fontId="2"/>
  </si>
  <si>
    <r>
      <rPr>
        <b/>
        <sz val="14"/>
        <color rgb="FF0070C0"/>
        <rFont val="HG丸ｺﾞｼｯｸM-PRO"/>
        <family val="3"/>
        <charset val="128"/>
      </rPr>
      <t>飲み忘れた分はどうするの？　</t>
    </r>
    <r>
      <rPr>
        <sz val="14"/>
        <color theme="1"/>
        <rFont val="HG丸ｺﾞｼｯｸM-PRO"/>
        <family val="3"/>
        <charset val="128"/>
      </rPr>
      <t>“</t>
    </r>
    <r>
      <rPr>
        <b/>
        <sz val="14"/>
        <color rgb="FFFF0000"/>
        <rFont val="HG丸ｺﾞｼｯｸM-PRO"/>
        <family val="3"/>
        <charset val="128"/>
      </rPr>
      <t>決して、2回分を1度に服用しないでください！</t>
    </r>
    <r>
      <rPr>
        <sz val="14"/>
        <color theme="1"/>
        <rFont val="HG丸ｺﾞｼｯｸM-PRO"/>
        <family val="3"/>
        <charset val="128"/>
      </rPr>
      <t>”</t>
    </r>
    <rPh sb="0" eb="1">
      <t>ノ</t>
    </rPh>
    <rPh sb="2" eb="3">
      <t>ワス</t>
    </rPh>
    <rPh sb="5" eb="6">
      <t>ブン</t>
    </rPh>
    <rPh sb="15" eb="16">
      <t>ケッ</t>
    </rPh>
    <rPh sb="20" eb="22">
      <t>カイブン</t>
    </rPh>
    <rPh sb="24" eb="25">
      <t>ド</t>
    </rPh>
    <rPh sb="26" eb="28">
      <t>フクヨウ</t>
    </rPh>
    <phoneticPr fontId="2"/>
  </si>
  <si>
    <t>糖尿病のお薬には、服用のタイミングを間違えると“効果がでない薬”や“低血糖を起こしやすくなる薬”があります。</t>
    <rPh sb="0" eb="3">
      <t>トウニョウビョウ</t>
    </rPh>
    <rPh sb="5" eb="6">
      <t>クスリ</t>
    </rPh>
    <rPh sb="9" eb="11">
      <t>フクヨウ</t>
    </rPh>
    <rPh sb="18" eb="20">
      <t>マチガ</t>
    </rPh>
    <rPh sb="24" eb="26">
      <t>コウカ</t>
    </rPh>
    <rPh sb="30" eb="31">
      <t>クスリ</t>
    </rPh>
    <rPh sb="34" eb="37">
      <t>テイケットウ</t>
    </rPh>
    <rPh sb="38" eb="39">
      <t>オ</t>
    </rPh>
    <rPh sb="46" eb="47">
      <t>クスリ</t>
    </rPh>
    <phoneticPr fontId="2"/>
  </si>
  <si>
    <t>表2の配合剤の対応</t>
    <rPh sb="0" eb="1">
      <t>ヒョウ</t>
    </rPh>
    <rPh sb="3" eb="6">
      <t>ハイゴウザイ</t>
    </rPh>
    <rPh sb="7" eb="9">
      <t>タイオウ</t>
    </rPh>
    <phoneticPr fontId="2"/>
  </si>
  <si>
    <t>リベルサス錠</t>
    <rPh sb="5" eb="6">
      <t>ジョウ</t>
    </rPh>
    <phoneticPr fontId="2"/>
  </si>
  <si>
    <r>
      <t>・</t>
    </r>
    <r>
      <rPr>
        <sz val="12"/>
        <color rgb="FFFF0000"/>
        <rFont val="HG丸ｺﾞｼｯｸM-PRO"/>
        <family val="3"/>
        <charset val="128"/>
      </rPr>
      <t>飲み忘れに気づいたときは、すぐに服用する</t>
    </r>
    <r>
      <rPr>
        <sz val="12"/>
        <color theme="1"/>
        <rFont val="HG丸ｺﾞｼｯｸM-PRO"/>
        <family val="3"/>
        <charset val="128"/>
      </rPr>
      <t xml:space="preserve">
　（次の服用時間が近い場合は1回分とばす）</t>
    </r>
    <rPh sb="1" eb="2">
      <t>ノ</t>
    </rPh>
    <rPh sb="3" eb="4">
      <t>ワス</t>
    </rPh>
    <rPh sb="6" eb="7">
      <t>キ</t>
    </rPh>
    <rPh sb="17" eb="19">
      <t>フクヨウ</t>
    </rPh>
    <rPh sb="24" eb="25">
      <t>ツギ</t>
    </rPh>
    <rPh sb="26" eb="28">
      <t>フクヨウ</t>
    </rPh>
    <rPh sb="28" eb="30">
      <t>ジカン</t>
    </rPh>
    <rPh sb="31" eb="32">
      <t>チカ</t>
    </rPh>
    <rPh sb="33" eb="35">
      <t>バアイ</t>
    </rPh>
    <rPh sb="37" eb="39">
      <t>カイブン</t>
    </rPh>
    <phoneticPr fontId="2"/>
  </si>
  <si>
    <t>通常の服用
タイミング</t>
    <rPh sb="0" eb="2">
      <t>ツウジョウ</t>
    </rPh>
    <rPh sb="3" eb="5">
      <t>フクヨウ</t>
    </rPh>
    <phoneticPr fontId="2"/>
  </si>
  <si>
    <r>
      <t>・</t>
    </r>
    <r>
      <rPr>
        <sz val="12"/>
        <color rgb="FFFF0000"/>
        <rFont val="HG丸ｺﾞｼｯｸM-PRO"/>
        <family val="3"/>
        <charset val="128"/>
      </rPr>
      <t>昼までに気づいた →1回分をすぐに服用する</t>
    </r>
    <r>
      <rPr>
        <sz val="12"/>
        <color theme="1"/>
        <rFont val="HG丸ｺﾞｼｯｸM-PRO"/>
        <family val="3"/>
        <charset val="128"/>
      </rPr>
      <t xml:space="preserve">
・昼以降に気づいた →1回とばして次の服用時間に
　　　　　　　　　　 1回分を服用する</t>
    </r>
    <rPh sb="1" eb="2">
      <t>ヒル</t>
    </rPh>
    <rPh sb="5" eb="6">
      <t>キ</t>
    </rPh>
    <rPh sb="12" eb="14">
      <t>カイブン</t>
    </rPh>
    <rPh sb="18" eb="20">
      <t>フクヨウ</t>
    </rPh>
    <rPh sb="25" eb="27">
      <t>イコウ</t>
    </rPh>
    <rPh sb="42" eb="44">
      <t>フクヨウ</t>
    </rPh>
    <phoneticPr fontId="2"/>
  </si>
  <si>
    <r>
      <t>・</t>
    </r>
    <r>
      <rPr>
        <sz val="12"/>
        <color rgb="FFFF0000"/>
        <rFont val="HG丸ｺﾞｼｯｸM-PRO"/>
        <family val="3"/>
        <charset val="128"/>
      </rPr>
      <t>昼までに気づいた →1回分をすぐに服用する</t>
    </r>
    <r>
      <rPr>
        <sz val="12"/>
        <color theme="1"/>
        <rFont val="HG丸ｺﾞｼｯｸM-PRO"/>
        <family val="3"/>
        <charset val="128"/>
      </rPr>
      <t xml:space="preserve">
・昼以降に気づいた →1回とばして次の服用時間に
　　　　　　　　　　 1回分を服用する</t>
    </r>
    <rPh sb="42" eb="44">
      <t>フクヨウ</t>
    </rPh>
    <phoneticPr fontId="2"/>
  </si>
  <si>
    <t>食直前 または
食後</t>
    <rPh sb="0" eb="3">
      <t>ショクチョクゼン</t>
    </rPh>
    <phoneticPr fontId="2"/>
  </si>
  <si>
    <r>
      <t>・1回とばして次の服用時間に1回分を服用する
　（</t>
    </r>
    <r>
      <rPr>
        <sz val="12"/>
        <color rgb="FFFF0000"/>
        <rFont val="HG丸ｺﾞｼｯｸM-PRO"/>
        <family val="3"/>
        <charset val="128"/>
      </rPr>
      <t>服用時間の食後30分以内なら服用可</t>
    </r>
    <r>
      <rPr>
        <sz val="12"/>
        <color theme="1"/>
        <rFont val="HG丸ｺﾞｼｯｸM-PRO"/>
        <family val="3"/>
        <charset val="128"/>
      </rPr>
      <t>）</t>
    </r>
    <rPh sb="2" eb="3">
      <t>カイ</t>
    </rPh>
    <rPh sb="7" eb="8">
      <t>ツギ</t>
    </rPh>
    <rPh sb="9" eb="11">
      <t>フクヨウ</t>
    </rPh>
    <rPh sb="11" eb="13">
      <t>ジカン</t>
    </rPh>
    <rPh sb="15" eb="17">
      <t>カイブン</t>
    </rPh>
    <rPh sb="18" eb="20">
      <t>フクヨウ</t>
    </rPh>
    <rPh sb="25" eb="27">
      <t>フクヨウ</t>
    </rPh>
    <rPh sb="27" eb="29">
      <t>ジカン</t>
    </rPh>
    <rPh sb="30" eb="32">
      <t>ショクゴ</t>
    </rPh>
    <rPh sb="34" eb="35">
      <t>フン</t>
    </rPh>
    <rPh sb="35" eb="37">
      <t>イナイ</t>
    </rPh>
    <rPh sb="39" eb="41">
      <t>フクヨウ</t>
    </rPh>
    <rPh sb="41" eb="42">
      <t>カ</t>
    </rPh>
    <phoneticPr fontId="2"/>
  </si>
  <si>
    <r>
      <t>・1回とばして次の服用時間に1回分を服用する
　（</t>
    </r>
    <r>
      <rPr>
        <sz val="12"/>
        <color rgb="FFFF0000"/>
        <rFont val="HG丸ｺﾞｼｯｸM-PRO"/>
        <family val="3"/>
        <charset val="128"/>
      </rPr>
      <t>服用時間の食後 1時間以内なら服用可</t>
    </r>
    <r>
      <rPr>
        <sz val="12"/>
        <color theme="1"/>
        <rFont val="HG丸ｺﾞｼｯｸM-PRO"/>
        <family val="3"/>
        <charset val="128"/>
      </rPr>
      <t>）</t>
    </r>
    <rPh sb="2" eb="3">
      <t>カイ</t>
    </rPh>
    <rPh sb="7" eb="8">
      <t>ツギ</t>
    </rPh>
    <rPh sb="9" eb="11">
      <t>フクヨウ</t>
    </rPh>
    <rPh sb="11" eb="13">
      <t>ジカン</t>
    </rPh>
    <rPh sb="15" eb="17">
      <t>カイブン</t>
    </rPh>
    <rPh sb="18" eb="20">
      <t>フクヨウ</t>
    </rPh>
    <rPh sb="25" eb="27">
      <t>フクヨウ</t>
    </rPh>
    <rPh sb="27" eb="29">
      <t>ジカン</t>
    </rPh>
    <rPh sb="30" eb="32">
      <t>ショクゴ</t>
    </rPh>
    <rPh sb="34" eb="36">
      <t>ジカン</t>
    </rPh>
    <rPh sb="36" eb="38">
      <t>イナイ</t>
    </rPh>
    <rPh sb="40" eb="42">
      <t>フクヨウ</t>
    </rPh>
    <rPh sb="42" eb="43">
      <t>カ</t>
    </rPh>
    <phoneticPr fontId="2"/>
  </si>
  <si>
    <t>表1 ⑦と同じ</t>
    <rPh sb="0" eb="1">
      <t>ヒョウ</t>
    </rPh>
    <rPh sb="5" eb="6">
      <t>オナ</t>
    </rPh>
    <phoneticPr fontId="2"/>
  </si>
  <si>
    <t>表1 ⑧と同じ</t>
    <rPh sb="5" eb="6">
      <t>オナ</t>
    </rPh>
    <phoneticPr fontId="2"/>
  </si>
  <si>
    <t>表1 ⑤と同じ</t>
    <rPh sb="5" eb="6">
      <t>オナ</t>
    </rPh>
    <phoneticPr fontId="2"/>
  </si>
  <si>
    <t>表1 ①と同じ</t>
    <rPh sb="5" eb="6">
      <t>オナ</t>
    </rPh>
    <phoneticPr fontId="2"/>
  </si>
  <si>
    <t>表1 ⑦と同じ</t>
    <rPh sb="5" eb="6">
      <t>オナ</t>
    </rPh>
    <phoneticPr fontId="2"/>
  </si>
  <si>
    <t>表1 ②と同じ</t>
    <phoneticPr fontId="2"/>
  </si>
  <si>
    <t>表1の対処を参照</t>
    <rPh sb="0" eb="1">
      <t>ヒョウ</t>
    </rPh>
    <rPh sb="3" eb="5">
      <t>タイショ</t>
    </rPh>
    <rPh sb="6" eb="8">
      <t>サンショウ</t>
    </rPh>
    <phoneticPr fontId="2"/>
  </si>
  <si>
    <t>↑表1、表2…O列の番号を入力する（入力した番号は数式欄で確認）</t>
    <rPh sb="1" eb="2">
      <t>ヒョウ</t>
    </rPh>
    <rPh sb="4" eb="5">
      <t>ヒョウ</t>
    </rPh>
    <rPh sb="8" eb="9">
      <t>レツ</t>
    </rPh>
    <rPh sb="10" eb="12">
      <t>バンゴウ</t>
    </rPh>
    <rPh sb="13" eb="15">
      <t>ニュウリョク</t>
    </rPh>
    <rPh sb="18" eb="20">
      <t>ニュウリョク</t>
    </rPh>
    <rPh sb="22" eb="24">
      <t>バンゴウ</t>
    </rPh>
    <rPh sb="25" eb="27">
      <t>スウシキ</t>
    </rPh>
    <rPh sb="27" eb="28">
      <t>ラン</t>
    </rPh>
    <rPh sb="29" eb="31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</si>
</sst>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4"/>
      <color rgb="FF0070C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0" fontId="1" fillId="3" borderId="0" xfId="0" applyFont="1" applyFill="1" applyAlignment="1">
      <alignment horizontal="center" vertical="center" shrinkToFit="1"/>
    </xf>
    <xf numFmtId="0" fontId="1" fillId="3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Alignment="1">
      <alignment horizontal="right" vertical="center" shrinkToFit="1"/>
    </xf>
    <xf numFmtId="0" fontId="15" fillId="0" borderId="0" xfId="0" applyFo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 shrinkToFit="1"/>
    </xf>
    <xf numFmtId="0" fontId="4" fillId="0" borderId="0" xfId="0" applyFont="1" applyAlignment="1">
      <alignment vertical="top" wrapText="1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top" wrapText="1"/>
    </xf>
    <xf numFmtId="0" fontId="4" fillId="0" borderId="3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0" fontId="4" fillId="0" borderId="38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4" fillId="4" borderId="0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left" vertical="center" indent="1"/>
    </xf>
    <xf numFmtId="0" fontId="1" fillId="2" borderId="22" xfId="0" applyFont="1" applyFill="1" applyBorder="1" applyAlignment="1">
      <alignment horizontal="left" vertical="center" indent="1"/>
    </xf>
    <xf numFmtId="0" fontId="1" fillId="2" borderId="23" xfId="0" applyFont="1" applyFill="1" applyBorder="1" applyAlignment="1">
      <alignment horizontal="left" vertical="center" indent="1"/>
    </xf>
    <xf numFmtId="0" fontId="1" fillId="2" borderId="26" xfId="0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left" vertical="center" indent="1"/>
    </xf>
    <xf numFmtId="0" fontId="1" fillId="2" borderId="18" xfId="0" applyFont="1" applyFill="1" applyBorder="1" applyAlignment="1">
      <alignment horizontal="left" vertical="center" indent="1"/>
    </xf>
    <xf numFmtId="0" fontId="1" fillId="2" borderId="11" xfId="0" applyFont="1" applyFill="1" applyBorder="1" applyAlignment="1">
      <alignment horizontal="left" vertical="center" indent="1"/>
    </xf>
    <xf numFmtId="0" fontId="1" fillId="2" borderId="6" xfId="0" applyFont="1" applyFill="1" applyBorder="1" applyAlignment="1">
      <alignment horizontal="left" vertical="center" indent="1"/>
    </xf>
    <xf numFmtId="0" fontId="1" fillId="2" borderId="12" xfId="0" applyFont="1" applyFill="1" applyBorder="1" applyAlignment="1">
      <alignment horizontal="left" vertical="center" inden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1" fillId="0" borderId="21" xfId="0" applyFont="1" applyFill="1" applyBorder="1" applyAlignment="1">
      <alignment horizontal="left" vertical="center" indent="1"/>
    </xf>
    <xf numFmtId="0" fontId="1" fillId="0" borderId="22" xfId="0" applyFont="1" applyFill="1" applyBorder="1" applyAlignment="1">
      <alignment horizontal="left" vertical="center" indent="1"/>
    </xf>
    <xf numFmtId="0" fontId="1" fillId="0" borderId="23" xfId="0" applyFont="1" applyFill="1" applyBorder="1" applyAlignment="1">
      <alignment horizontal="left" vertical="center" indent="1"/>
    </xf>
    <xf numFmtId="0" fontId="1" fillId="0" borderId="11" xfId="0" applyFont="1" applyFill="1" applyBorder="1" applyAlignment="1">
      <alignment horizontal="left" vertical="center" indent="1"/>
    </xf>
    <xf numFmtId="0" fontId="1" fillId="0" borderId="6" xfId="0" applyFont="1" applyFill="1" applyBorder="1" applyAlignment="1">
      <alignment horizontal="left" vertical="center" indent="1"/>
    </xf>
    <xf numFmtId="0" fontId="1" fillId="0" borderId="12" xfId="0" applyFont="1" applyFill="1" applyBorder="1" applyAlignment="1">
      <alignment horizontal="left" vertical="center" indent="1"/>
    </xf>
    <xf numFmtId="0" fontId="3" fillId="2" borderId="22" xfId="0" applyFont="1" applyFill="1" applyBorder="1" applyAlignment="1">
      <alignment vertical="center" shrinkToFit="1"/>
    </xf>
    <xf numFmtId="0" fontId="3" fillId="2" borderId="23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0" fontId="1" fillId="0" borderId="21" xfId="0" applyFont="1" applyBorder="1" applyAlignment="1">
      <alignment horizontal="left" vertical="center" wrapText="1" indent="1"/>
    </xf>
    <xf numFmtId="0" fontId="1" fillId="0" borderId="22" xfId="0" applyFont="1" applyBorder="1" applyAlignment="1">
      <alignment horizontal="left" vertical="center" indent="1"/>
    </xf>
    <xf numFmtId="0" fontId="1" fillId="0" borderId="23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2" borderId="9" xfId="0" applyFont="1" applyFill="1" applyBorder="1" applyAlignment="1">
      <alignment horizontal="left" vertical="center" wrapText="1" inden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0" xfId="0" applyFont="1" applyFill="1" applyBorder="1" applyAlignment="1">
      <alignment horizontal="left" vertical="center" wrapText="1" indent="1"/>
    </xf>
    <xf numFmtId="0" fontId="1" fillId="2" borderId="11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left" vertical="center" wrapText="1" indent="1"/>
    </xf>
    <xf numFmtId="0" fontId="1" fillId="2" borderId="12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5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1" xfId="0" applyFont="1" applyFill="1" applyBorder="1" applyAlignment="1">
      <alignment horizontal="left" vertical="center"/>
    </xf>
    <xf numFmtId="0" fontId="16" fillId="0" borderId="19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54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indent="1"/>
    </xf>
    <xf numFmtId="0" fontId="1" fillId="0" borderId="40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indent="1" shrinkToFit="1"/>
    </xf>
    <xf numFmtId="0" fontId="1" fillId="2" borderId="60" xfId="0" applyFont="1" applyFill="1" applyBorder="1" applyAlignment="1">
      <alignment horizontal="left" vertical="center" indent="1" shrinkToFit="1"/>
    </xf>
    <xf numFmtId="0" fontId="1" fillId="2" borderId="59" xfId="0" applyFont="1" applyFill="1" applyBorder="1" applyAlignment="1">
      <alignment horizontal="left" vertical="center" indent="1" shrinkToFit="1"/>
    </xf>
    <xf numFmtId="0" fontId="3" fillId="2" borderId="59" xfId="0" applyFont="1" applyFill="1" applyBorder="1" applyAlignment="1">
      <alignment horizontal="left" vertical="center" shrinkToFit="1"/>
    </xf>
    <xf numFmtId="0" fontId="3" fillId="2" borderId="40" xfId="0" applyFont="1" applyFill="1" applyBorder="1" applyAlignment="1">
      <alignment horizontal="left" vertical="center" shrinkToFit="1"/>
    </xf>
    <xf numFmtId="0" fontId="3" fillId="5" borderId="31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 shrinkToFit="1"/>
    </xf>
    <xf numFmtId="0" fontId="1" fillId="0" borderId="17" xfId="0" applyFont="1" applyBorder="1" applyAlignment="1">
      <alignment horizontal="left" vertical="center" indent="1" shrinkToFit="1"/>
    </xf>
    <xf numFmtId="0" fontId="1" fillId="0" borderId="16" xfId="0" applyFont="1" applyBorder="1" applyAlignment="1">
      <alignment horizontal="left" vertical="center" indent="1" shrinkToFit="1"/>
    </xf>
    <xf numFmtId="0" fontId="3" fillId="5" borderId="55" xfId="0" applyFont="1" applyFill="1" applyBorder="1" applyAlignment="1">
      <alignment horizontal="center" vertical="center"/>
    </xf>
    <xf numFmtId="0" fontId="3" fillId="5" borderId="56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 indent="1" shrinkToFit="1"/>
    </xf>
    <xf numFmtId="0" fontId="1" fillId="2" borderId="17" xfId="0" applyFont="1" applyFill="1" applyBorder="1" applyAlignment="1">
      <alignment horizontal="left" vertical="center" indent="1" shrinkToFit="1"/>
    </xf>
    <xf numFmtId="0" fontId="1" fillId="2" borderId="16" xfId="0" applyFont="1" applyFill="1" applyBorder="1" applyAlignment="1">
      <alignment horizontal="left" vertical="center" indent="1" shrinkToFit="1"/>
    </xf>
    <xf numFmtId="0" fontId="1" fillId="0" borderId="27" xfId="0" applyFont="1" applyBorder="1" applyAlignment="1">
      <alignment horizontal="left" vertical="center" indent="1"/>
    </xf>
    <xf numFmtId="0" fontId="1" fillId="0" borderId="28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1" fillId="2" borderId="15" xfId="0" applyFont="1" applyFill="1" applyBorder="1" applyAlignment="1">
      <alignment horizontal="left" vertical="center" indent="1"/>
    </xf>
    <xf numFmtId="0" fontId="1" fillId="2" borderId="17" xfId="0" applyFont="1" applyFill="1" applyBorder="1" applyAlignment="1">
      <alignment horizontal="left" vertical="center" indent="1"/>
    </xf>
    <xf numFmtId="0" fontId="1" fillId="2" borderId="16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CCFF"/>
      <color rgb="FFFFFF66"/>
      <color rgb="FFFF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250032</xdr:colOff>
      <xdr:row>2</xdr:row>
      <xdr:rowOff>95249</xdr:rowOff>
    </xdr:from>
    <xdr:to>
      <xdr:col>6</xdr:col>
      <xdr:colOff>571501</xdr:colOff>
      <xdr:row>7</xdr:row>
      <xdr:rowOff>35719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12032" y="547687"/>
          <a:ext cx="2655094" cy="833438"/>
        </a:xfrm>
        <a:prstGeom prst="wedgeRoundRectCallout">
          <a:avLst>
            <a:gd name="adj1" fmla="val -82307"/>
            <a:gd name="adj2" fmla="val 158658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右の</a:t>
          </a:r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P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列から該当薬品を探して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O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列の番号を入力します。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→薬品名は自動的に表示されます</a:t>
          </a:r>
        </a:p>
      </xdr:txBody>
    </xdr:sp>
    <xdr:clientData/>
  </xdr:twoCellAnchor>
  <xdr:twoCellAnchor>
    <xdr:from>
      <xdr:col>2</xdr:col>
      <xdr:colOff>107155</xdr:colOff>
      <xdr:row>18</xdr:row>
      <xdr:rowOff>47624</xdr:rowOff>
    </xdr:from>
    <xdr:to>
      <xdr:col>6</xdr:col>
      <xdr:colOff>285750</xdr:colOff>
      <xdr:row>22</xdr:row>
      <xdr:rowOff>130969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6749" y="3357562"/>
          <a:ext cx="2714626" cy="797720"/>
        </a:xfrm>
        <a:prstGeom prst="wedgeRoundRectCallout">
          <a:avLst>
            <a:gd name="adj1" fmla="val -70413"/>
            <a:gd name="adj2" fmla="val 125992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表</a:t>
          </a:r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で配合剤を選んだ場合に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必要な対処を参照する目安として該当箇所に“</a:t>
          </a:r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38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”を入力します</a:t>
          </a:r>
        </a:p>
      </xdr:txBody>
    </xdr:sp>
    <xdr:clientData/>
  </xdr:twoCellAnchor>
  <xdr:twoCellAnchor>
    <xdr:from>
      <xdr:col>0</xdr:col>
      <xdr:colOff>273843</xdr:colOff>
      <xdr:row>0</xdr:row>
      <xdr:rowOff>0</xdr:rowOff>
    </xdr:from>
    <xdr:to>
      <xdr:col>12</xdr:col>
      <xdr:colOff>47625</xdr:colOff>
      <xdr:row>37</xdr:row>
      <xdr:rowOff>57150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73843" y="0"/>
          <a:ext cx="9191626" cy="6760369"/>
        </a:xfrm>
        <a:prstGeom prst="rect">
          <a:avLst/>
        </a:prstGeom>
        <a:noFill/>
        <a:ln w="3810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819148</xdr:colOff>
      <xdr:row>40</xdr:row>
      <xdr:rowOff>9525</xdr:rowOff>
    </xdr:from>
    <xdr:to>
      <xdr:col>11</xdr:col>
      <xdr:colOff>404812</xdr:colOff>
      <xdr:row>43</xdr:row>
      <xdr:rowOff>35719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319961" y="7248525"/>
          <a:ext cx="1383507" cy="561975"/>
        </a:xfrm>
        <a:prstGeom prst="wedgeRoundRectCallout">
          <a:avLst>
            <a:gd name="adj1" fmla="val 51367"/>
            <a:gd name="adj2" fmla="val -136454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赤色の点線内が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印刷範囲の目安</a:t>
          </a:r>
        </a:p>
      </xdr:txBody>
    </xdr:sp>
    <xdr:clientData/>
  </xdr:twoCellAnchor>
  <xdr:twoCellAnchor>
    <xdr:from>
      <xdr:col>13</xdr:col>
      <xdr:colOff>1511298</xdr:colOff>
      <xdr:row>41</xdr:row>
      <xdr:rowOff>7143</xdr:rowOff>
    </xdr:from>
    <xdr:to>
      <xdr:col>15</xdr:col>
      <xdr:colOff>234420</xdr:colOff>
      <xdr:row>48</xdr:row>
      <xdr:rowOff>23814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290298" y="7489560"/>
          <a:ext cx="1379539" cy="1276087"/>
        </a:xfrm>
        <a:prstGeom prst="wedgeRoundRectCallout">
          <a:avLst>
            <a:gd name="adj1" fmla="val 36267"/>
            <a:gd name="adj2" fmla="val -122960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薬品を追加する場合は行挿入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→</a:t>
          </a:r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O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列の番号は昇順に番号整理が必要です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90" zoomScaleNormal="90" workbookViewId="0">
      <selection activeCell="J42" sqref="J42"/>
    </sheetView>
  </sheetViews>
  <sheetFormatPr defaultRowHeight="14.25" x14ac:dyDescent="0.4"/>
  <cols>
    <col min="1" max="1" width="3.625" style="14" customWidth="1"/>
    <col min="2" max="2" width="3.75" style="3" customWidth="1"/>
    <col min="3" max="3" width="2.625" style="3" customWidth="1"/>
    <col min="4" max="4" width="13" style="3" customWidth="1"/>
    <col min="5" max="5" width="9.125" style="3" customWidth="1"/>
    <col min="6" max="8" width="8.625" style="3" customWidth="1"/>
    <col min="9" max="9" width="16.75" style="3" bestFit="1" customWidth="1"/>
    <col min="10" max="10" width="10.75" style="3" customWidth="1"/>
    <col min="11" max="11" width="23.625" style="3" customWidth="1"/>
    <col min="12" max="12" width="14.75" style="3" customWidth="1"/>
    <col min="13" max="13" width="4.5" style="3" customWidth="1"/>
    <col min="14" max="14" width="29.25" style="10" customWidth="1"/>
    <col min="15" max="15" width="5.5" style="1" bestFit="1" customWidth="1"/>
    <col min="16" max="16" width="23.875" style="1" bestFit="1" customWidth="1"/>
    <col min="17" max="17" width="9" style="1"/>
    <col min="18" max="16384" width="9" style="3"/>
  </cols>
  <sheetData>
    <row r="1" spans="1:16" ht="21" x14ac:dyDescent="0.4">
      <c r="B1" s="22" t="s">
        <v>87</v>
      </c>
      <c r="C1" s="7"/>
      <c r="N1" s="11" t="s">
        <v>33</v>
      </c>
      <c r="O1" s="12" t="s">
        <v>29</v>
      </c>
      <c r="P1" s="12" t="s">
        <v>30</v>
      </c>
    </row>
    <row r="2" spans="1:16" ht="15" customHeight="1" x14ac:dyDescent="0.4">
      <c r="K2" s="23"/>
      <c r="L2" s="23"/>
      <c r="M2" s="23"/>
      <c r="N2" s="9" t="s">
        <v>31</v>
      </c>
      <c r="O2" s="8">
        <f>1</f>
        <v>1</v>
      </c>
      <c r="P2" s="8" t="s">
        <v>34</v>
      </c>
    </row>
    <row r="3" spans="1:16" ht="18" customHeight="1" x14ac:dyDescent="0.4">
      <c r="B3" s="44" t="s">
        <v>90</v>
      </c>
      <c r="C3" s="44"/>
      <c r="D3" s="44"/>
      <c r="E3" s="44"/>
      <c r="F3" s="44"/>
      <c r="G3" s="44"/>
      <c r="H3" s="44"/>
      <c r="I3" s="44"/>
      <c r="J3" s="44"/>
      <c r="K3" s="44"/>
      <c r="L3" s="25"/>
      <c r="N3" s="9"/>
      <c r="O3" s="8">
        <f t="shared" ref="O3:O40" si="0">O2+1</f>
        <v>2</v>
      </c>
      <c r="P3" s="8" t="s">
        <v>35</v>
      </c>
    </row>
    <row r="4" spans="1:16" ht="7.5" customHeight="1" x14ac:dyDescent="0.4">
      <c r="B4" s="25"/>
      <c r="C4" s="25"/>
      <c r="D4" s="27"/>
      <c r="E4" s="27"/>
      <c r="F4" s="27"/>
      <c r="G4" s="27"/>
      <c r="H4" s="27"/>
      <c r="I4" s="27"/>
      <c r="J4" s="27"/>
      <c r="K4" s="27"/>
      <c r="L4" s="25"/>
      <c r="M4" s="4"/>
      <c r="N4" s="9"/>
      <c r="O4" s="41">
        <f t="shared" si="0"/>
        <v>3</v>
      </c>
      <c r="P4" s="42" t="s">
        <v>37</v>
      </c>
    </row>
    <row r="5" spans="1:16" ht="17.25" x14ac:dyDescent="0.4">
      <c r="B5" s="26" t="s">
        <v>91</v>
      </c>
      <c r="C5" s="5"/>
      <c r="D5" s="5"/>
      <c r="M5" s="4"/>
      <c r="N5" s="9"/>
      <c r="O5" s="41"/>
      <c r="P5" s="42"/>
    </row>
    <row r="6" spans="1:16" x14ac:dyDescent="0.4">
      <c r="B6" s="26" t="s">
        <v>86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4"/>
      <c r="N6" s="9"/>
      <c r="O6" s="8">
        <f>O4+1</f>
        <v>4</v>
      </c>
      <c r="P6" s="8" t="s">
        <v>36</v>
      </c>
    </row>
    <row r="7" spans="1:16" ht="14.45" customHeight="1" x14ac:dyDescent="0.4">
      <c r="N7" s="9"/>
      <c r="O7" s="8">
        <f t="shared" si="0"/>
        <v>5</v>
      </c>
      <c r="P7" s="8" t="s">
        <v>38</v>
      </c>
    </row>
    <row r="8" spans="1:16" ht="14.45" customHeight="1" thickBot="1" x14ac:dyDescent="0.45">
      <c r="A8" s="19"/>
      <c r="B8" s="2" t="s">
        <v>84</v>
      </c>
      <c r="C8" s="2"/>
      <c r="I8" s="43" t="s">
        <v>85</v>
      </c>
      <c r="J8" s="43"/>
      <c r="K8" s="43"/>
      <c r="L8" s="43"/>
      <c r="M8" s="4"/>
      <c r="N8" s="9"/>
      <c r="O8" s="8">
        <f t="shared" si="0"/>
        <v>6</v>
      </c>
      <c r="P8" s="8" t="s">
        <v>39</v>
      </c>
    </row>
    <row r="9" spans="1:16" ht="14.45" customHeight="1" x14ac:dyDescent="0.4">
      <c r="A9" s="19"/>
      <c r="B9" s="155" t="s">
        <v>4</v>
      </c>
      <c r="C9" s="152"/>
      <c r="D9" s="152"/>
      <c r="E9" s="152"/>
      <c r="F9" s="152" t="s">
        <v>3</v>
      </c>
      <c r="G9" s="152"/>
      <c r="H9" s="152"/>
      <c r="I9" s="116" t="s">
        <v>95</v>
      </c>
      <c r="J9" s="122" t="s">
        <v>71</v>
      </c>
      <c r="K9" s="123"/>
      <c r="L9" s="124"/>
      <c r="M9" s="4"/>
      <c r="N9" s="24" t="s">
        <v>32</v>
      </c>
      <c r="O9" s="13">
        <f t="shared" si="0"/>
        <v>7</v>
      </c>
      <c r="P9" s="13" t="s">
        <v>40</v>
      </c>
    </row>
    <row r="10" spans="1:16" ht="14.45" customHeight="1" thickBot="1" x14ac:dyDescent="0.45">
      <c r="A10" s="19"/>
      <c r="B10" s="156"/>
      <c r="C10" s="153"/>
      <c r="D10" s="153"/>
      <c r="E10" s="153"/>
      <c r="F10" s="153"/>
      <c r="G10" s="153"/>
      <c r="H10" s="153"/>
      <c r="I10" s="117"/>
      <c r="J10" s="125"/>
      <c r="K10" s="126"/>
      <c r="L10" s="127"/>
      <c r="N10" s="24"/>
      <c r="O10" s="13">
        <f t="shared" si="0"/>
        <v>8</v>
      </c>
      <c r="P10" s="13" t="s">
        <v>67</v>
      </c>
    </row>
    <row r="11" spans="1:16" ht="14.45" customHeight="1" thickTop="1" x14ac:dyDescent="0.4">
      <c r="A11" s="45"/>
      <c r="B11" s="154" t="s">
        <v>5</v>
      </c>
      <c r="C11" s="150" t="str">
        <f>IF(A11&gt;0,"✔","")</f>
        <v/>
      </c>
      <c r="D11" s="98" t="str">
        <f>IFERROR(VLOOKUP(A11,O:P,2,0),"")</f>
        <v/>
      </c>
      <c r="E11" s="99"/>
      <c r="F11" s="106" t="s">
        <v>72</v>
      </c>
      <c r="G11" s="107"/>
      <c r="H11" s="108"/>
      <c r="I11" s="120" t="s">
        <v>78</v>
      </c>
      <c r="J11" s="130" t="s">
        <v>99</v>
      </c>
      <c r="K11" s="131"/>
      <c r="L11" s="132"/>
      <c r="N11" s="24"/>
      <c r="O11" s="13">
        <f t="shared" si="0"/>
        <v>9</v>
      </c>
      <c r="P11" s="13" t="s">
        <v>41</v>
      </c>
    </row>
    <row r="12" spans="1:16" ht="14.45" customHeight="1" x14ac:dyDescent="0.4">
      <c r="A12" s="45"/>
      <c r="B12" s="48"/>
      <c r="C12" s="151"/>
      <c r="D12" s="96"/>
      <c r="E12" s="97"/>
      <c r="F12" s="109"/>
      <c r="G12" s="110"/>
      <c r="H12" s="111"/>
      <c r="I12" s="121"/>
      <c r="J12" s="73"/>
      <c r="K12" s="74"/>
      <c r="L12" s="75"/>
      <c r="N12" s="24"/>
      <c r="O12" s="13">
        <f t="shared" si="0"/>
        <v>10</v>
      </c>
      <c r="P12" s="13" t="s">
        <v>70</v>
      </c>
    </row>
    <row r="13" spans="1:16" ht="14.45" customHeight="1" x14ac:dyDescent="0.4">
      <c r="A13" s="79"/>
      <c r="B13" s="80" t="s">
        <v>6</v>
      </c>
      <c r="C13" s="82" t="str">
        <f t="shared" ref="C13:C26" si="1">IF(A13&gt;0,"✔","")</f>
        <v/>
      </c>
      <c r="D13" s="84" t="str">
        <f>IFERROR(VLOOKUP(A13,O:P,2,0),"")</f>
        <v/>
      </c>
      <c r="E13" s="85"/>
      <c r="F13" s="100" t="s">
        <v>81</v>
      </c>
      <c r="G13" s="101"/>
      <c r="H13" s="102"/>
      <c r="I13" s="148" t="s">
        <v>76</v>
      </c>
      <c r="J13" s="133" t="s">
        <v>74</v>
      </c>
      <c r="K13" s="133"/>
      <c r="L13" s="134"/>
      <c r="N13" s="9" t="s">
        <v>9</v>
      </c>
      <c r="O13" s="8">
        <f t="shared" si="0"/>
        <v>11</v>
      </c>
      <c r="P13" s="8" t="s">
        <v>42</v>
      </c>
    </row>
    <row r="14" spans="1:16" ht="14.45" customHeight="1" x14ac:dyDescent="0.4">
      <c r="A14" s="79"/>
      <c r="B14" s="81"/>
      <c r="C14" s="83"/>
      <c r="D14" s="86"/>
      <c r="E14" s="87"/>
      <c r="F14" s="103"/>
      <c r="G14" s="104"/>
      <c r="H14" s="105"/>
      <c r="I14" s="148"/>
      <c r="J14" s="133"/>
      <c r="K14" s="133"/>
      <c r="L14" s="134"/>
      <c r="N14" s="9"/>
      <c r="O14" s="8">
        <f t="shared" si="0"/>
        <v>12</v>
      </c>
      <c r="P14" s="8" t="s">
        <v>43</v>
      </c>
    </row>
    <row r="15" spans="1:16" ht="14.45" customHeight="1" x14ac:dyDescent="0.4">
      <c r="A15" s="45"/>
      <c r="B15" s="46" t="s">
        <v>7</v>
      </c>
      <c r="C15" s="49" t="str">
        <f t="shared" si="1"/>
        <v/>
      </c>
      <c r="D15" s="94" t="str">
        <f>IFERROR(VLOOKUP(A15,O:P,2,0),"")</f>
        <v/>
      </c>
      <c r="E15" s="95"/>
      <c r="F15" s="58" t="s">
        <v>9</v>
      </c>
      <c r="G15" s="59"/>
      <c r="H15" s="60"/>
      <c r="I15" s="67" t="s">
        <v>82</v>
      </c>
      <c r="J15" s="70" t="s">
        <v>94</v>
      </c>
      <c r="K15" s="136"/>
      <c r="L15" s="137"/>
      <c r="N15" s="9"/>
      <c r="O15" s="8">
        <f t="shared" si="0"/>
        <v>13</v>
      </c>
      <c r="P15" s="8" t="s">
        <v>44</v>
      </c>
    </row>
    <row r="16" spans="1:16" ht="14.45" customHeight="1" x14ac:dyDescent="0.4">
      <c r="A16" s="45"/>
      <c r="B16" s="48"/>
      <c r="C16" s="51"/>
      <c r="D16" s="96"/>
      <c r="E16" s="97"/>
      <c r="F16" s="64"/>
      <c r="G16" s="65"/>
      <c r="H16" s="66"/>
      <c r="I16" s="135"/>
      <c r="J16" s="138"/>
      <c r="K16" s="139"/>
      <c r="L16" s="140"/>
      <c r="N16" s="9"/>
      <c r="O16" s="8">
        <f t="shared" si="0"/>
        <v>14</v>
      </c>
      <c r="P16" s="8" t="s">
        <v>45</v>
      </c>
    </row>
    <row r="17" spans="1:16" ht="14.45" customHeight="1" x14ac:dyDescent="0.4">
      <c r="A17" s="79"/>
      <c r="B17" s="80" t="s">
        <v>8</v>
      </c>
      <c r="C17" s="82" t="str">
        <f t="shared" si="1"/>
        <v/>
      </c>
      <c r="D17" s="84" t="str">
        <f>IFERROR(VLOOKUP(A17,O:P,2,0),"")</f>
        <v/>
      </c>
      <c r="E17" s="85"/>
      <c r="F17" s="88" t="s">
        <v>10</v>
      </c>
      <c r="G17" s="89"/>
      <c r="H17" s="90"/>
      <c r="I17" s="141" t="s">
        <v>83</v>
      </c>
      <c r="J17" s="142" t="s">
        <v>75</v>
      </c>
      <c r="K17" s="143"/>
      <c r="L17" s="144"/>
      <c r="N17" s="9"/>
      <c r="O17" s="8">
        <f t="shared" si="0"/>
        <v>15</v>
      </c>
      <c r="P17" s="8" t="s">
        <v>46</v>
      </c>
    </row>
    <row r="18" spans="1:16" ht="14.45" customHeight="1" x14ac:dyDescent="0.4">
      <c r="A18" s="79"/>
      <c r="B18" s="81"/>
      <c r="C18" s="83"/>
      <c r="D18" s="86"/>
      <c r="E18" s="87"/>
      <c r="F18" s="91"/>
      <c r="G18" s="92"/>
      <c r="H18" s="93"/>
      <c r="I18" s="119"/>
      <c r="J18" s="145"/>
      <c r="K18" s="146"/>
      <c r="L18" s="147"/>
      <c r="N18" s="24" t="s">
        <v>10</v>
      </c>
      <c r="O18" s="13">
        <f t="shared" si="0"/>
        <v>16</v>
      </c>
      <c r="P18" s="13" t="s">
        <v>93</v>
      </c>
    </row>
    <row r="19" spans="1:16" ht="14.45" customHeight="1" x14ac:dyDescent="0.4">
      <c r="A19" s="45"/>
      <c r="B19" s="46" t="s">
        <v>11</v>
      </c>
      <c r="C19" s="49" t="str">
        <f t="shared" si="1"/>
        <v/>
      </c>
      <c r="D19" s="52" t="str">
        <f>IFERROR(VLOOKUP(A19,O:P,2,0),"")</f>
        <v/>
      </c>
      <c r="E19" s="53"/>
      <c r="F19" s="58" t="s">
        <v>2</v>
      </c>
      <c r="G19" s="59"/>
      <c r="H19" s="60"/>
      <c r="I19" s="67" t="s">
        <v>80</v>
      </c>
      <c r="J19" s="70" t="s">
        <v>96</v>
      </c>
      <c r="K19" s="71"/>
      <c r="L19" s="72"/>
      <c r="N19" s="9" t="s">
        <v>2</v>
      </c>
      <c r="O19" s="8">
        <f t="shared" si="0"/>
        <v>17</v>
      </c>
      <c r="P19" s="8" t="s">
        <v>48</v>
      </c>
    </row>
    <row r="20" spans="1:16" ht="14.45" customHeight="1" x14ac:dyDescent="0.4">
      <c r="A20" s="45"/>
      <c r="B20" s="47"/>
      <c r="C20" s="50"/>
      <c r="D20" s="54"/>
      <c r="E20" s="55"/>
      <c r="F20" s="61"/>
      <c r="G20" s="62"/>
      <c r="H20" s="63"/>
      <c r="I20" s="68"/>
      <c r="J20" s="73"/>
      <c r="K20" s="74"/>
      <c r="L20" s="75"/>
      <c r="N20" s="9"/>
      <c r="O20" s="8">
        <f t="shared" si="0"/>
        <v>18</v>
      </c>
      <c r="P20" s="8" t="s">
        <v>47</v>
      </c>
    </row>
    <row r="21" spans="1:16" ht="14.45" customHeight="1" x14ac:dyDescent="0.4">
      <c r="A21" s="45"/>
      <c r="B21" s="48"/>
      <c r="C21" s="51"/>
      <c r="D21" s="56"/>
      <c r="E21" s="57"/>
      <c r="F21" s="64"/>
      <c r="G21" s="65"/>
      <c r="H21" s="66"/>
      <c r="I21" s="69"/>
      <c r="J21" s="76"/>
      <c r="K21" s="77"/>
      <c r="L21" s="78"/>
      <c r="N21" s="24" t="s">
        <v>0</v>
      </c>
      <c r="O21" s="13">
        <f t="shared" si="0"/>
        <v>19</v>
      </c>
      <c r="P21" s="13" t="s">
        <v>49</v>
      </c>
    </row>
    <row r="22" spans="1:16" ht="14.45" customHeight="1" x14ac:dyDescent="0.4">
      <c r="A22" s="79"/>
      <c r="B22" s="80" t="s">
        <v>12</v>
      </c>
      <c r="C22" s="82" t="str">
        <f t="shared" si="1"/>
        <v/>
      </c>
      <c r="D22" s="84" t="str">
        <f>IFERROR(VLOOKUP(A22,O:P,2,0),"")</f>
        <v/>
      </c>
      <c r="E22" s="85"/>
      <c r="F22" s="88" t="s">
        <v>0</v>
      </c>
      <c r="G22" s="89"/>
      <c r="H22" s="90"/>
      <c r="I22" s="118" t="s">
        <v>77</v>
      </c>
      <c r="J22" s="128" t="s">
        <v>89</v>
      </c>
      <c r="K22" s="128"/>
      <c r="L22" s="129"/>
      <c r="M22" s="3" t="s">
        <v>13</v>
      </c>
      <c r="N22" s="24"/>
      <c r="O22" s="13">
        <f t="shared" si="0"/>
        <v>20</v>
      </c>
      <c r="P22" s="13" t="s">
        <v>50</v>
      </c>
    </row>
    <row r="23" spans="1:16" ht="14.45" customHeight="1" x14ac:dyDescent="0.4">
      <c r="A23" s="79"/>
      <c r="B23" s="81"/>
      <c r="C23" s="83"/>
      <c r="D23" s="86"/>
      <c r="E23" s="87"/>
      <c r="F23" s="91"/>
      <c r="G23" s="92"/>
      <c r="H23" s="93"/>
      <c r="I23" s="119"/>
      <c r="J23" s="128"/>
      <c r="K23" s="128"/>
      <c r="L23" s="129"/>
      <c r="N23" s="24"/>
      <c r="O23" s="13">
        <f t="shared" si="0"/>
        <v>21</v>
      </c>
      <c r="P23" s="13" t="s">
        <v>51</v>
      </c>
    </row>
    <row r="24" spans="1:16" ht="14.45" customHeight="1" x14ac:dyDescent="0.4">
      <c r="A24" s="45"/>
      <c r="B24" s="46" t="s">
        <v>14</v>
      </c>
      <c r="C24" s="49" t="str">
        <f t="shared" ref="C24" si="2">IF(A24&gt;0,"✔","")</f>
        <v/>
      </c>
      <c r="D24" s="94" t="str">
        <f>IFERROR(VLOOKUP(A24,O:P,2,0),"")</f>
        <v/>
      </c>
      <c r="E24" s="95"/>
      <c r="F24" s="58" t="s">
        <v>1</v>
      </c>
      <c r="G24" s="59"/>
      <c r="H24" s="60"/>
      <c r="I24" s="67" t="s">
        <v>98</v>
      </c>
      <c r="J24" s="70" t="s">
        <v>100</v>
      </c>
      <c r="K24" s="71"/>
      <c r="L24" s="72"/>
      <c r="M24" s="6"/>
      <c r="N24" s="24"/>
      <c r="O24" s="13">
        <f t="shared" si="0"/>
        <v>22</v>
      </c>
      <c r="P24" s="13" t="s">
        <v>52</v>
      </c>
    </row>
    <row r="25" spans="1:16" ht="14.45" customHeight="1" x14ac:dyDescent="0.4">
      <c r="A25" s="45"/>
      <c r="B25" s="48"/>
      <c r="C25" s="51"/>
      <c r="D25" s="96"/>
      <c r="E25" s="97"/>
      <c r="F25" s="64"/>
      <c r="G25" s="65"/>
      <c r="H25" s="66"/>
      <c r="I25" s="135"/>
      <c r="J25" s="76"/>
      <c r="K25" s="77"/>
      <c r="L25" s="78"/>
      <c r="M25" s="6"/>
      <c r="N25" s="9" t="s">
        <v>1</v>
      </c>
      <c r="O25" s="8">
        <f t="shared" si="0"/>
        <v>23</v>
      </c>
      <c r="P25" s="8" t="s">
        <v>53</v>
      </c>
    </row>
    <row r="26" spans="1:16" ht="14.45" customHeight="1" x14ac:dyDescent="0.4">
      <c r="A26" s="157"/>
      <c r="B26" s="158" t="s">
        <v>73</v>
      </c>
      <c r="C26" s="160" t="str">
        <f t="shared" si="1"/>
        <v/>
      </c>
      <c r="D26" s="163" t="str">
        <f>IFERROR(VLOOKUP(A26,O:P,2,0),"")</f>
        <v/>
      </c>
      <c r="E26" s="164"/>
      <c r="F26" s="169" t="s">
        <v>15</v>
      </c>
      <c r="G26" s="169"/>
      <c r="H26" s="169"/>
      <c r="I26" s="171" t="s">
        <v>79</v>
      </c>
      <c r="J26" s="112" t="s">
        <v>97</v>
      </c>
      <c r="K26" s="112"/>
      <c r="L26" s="113"/>
      <c r="N26" s="24" t="s">
        <v>15</v>
      </c>
      <c r="O26" s="13">
        <f t="shared" si="0"/>
        <v>24</v>
      </c>
      <c r="P26" s="13" t="s">
        <v>54</v>
      </c>
    </row>
    <row r="27" spans="1:16" ht="14.45" customHeight="1" x14ac:dyDescent="0.4">
      <c r="A27" s="157"/>
      <c r="B27" s="158"/>
      <c r="C27" s="161"/>
      <c r="D27" s="165"/>
      <c r="E27" s="166"/>
      <c r="F27" s="169"/>
      <c r="G27" s="169"/>
      <c r="H27" s="169"/>
      <c r="I27" s="171"/>
      <c r="J27" s="112"/>
      <c r="K27" s="112"/>
      <c r="L27" s="113"/>
      <c r="N27" s="24"/>
      <c r="O27" s="13">
        <f t="shared" si="0"/>
        <v>25</v>
      </c>
      <c r="P27" s="13" t="s">
        <v>55</v>
      </c>
    </row>
    <row r="28" spans="1:16" ht="14.45" customHeight="1" thickBot="1" x14ac:dyDescent="0.45">
      <c r="A28" s="157"/>
      <c r="B28" s="159"/>
      <c r="C28" s="162"/>
      <c r="D28" s="167"/>
      <c r="E28" s="168"/>
      <c r="F28" s="170"/>
      <c r="G28" s="170"/>
      <c r="H28" s="170"/>
      <c r="I28" s="172"/>
      <c r="J28" s="114"/>
      <c r="K28" s="114"/>
      <c r="L28" s="115"/>
      <c r="N28" s="24"/>
      <c r="O28" s="13">
        <f t="shared" si="0"/>
        <v>26</v>
      </c>
      <c r="P28" s="13" t="s">
        <v>69</v>
      </c>
    </row>
    <row r="29" spans="1:16" ht="14.45" customHeight="1" x14ac:dyDescent="0.4">
      <c r="A29" s="19"/>
      <c r="N29" s="24"/>
      <c r="O29" s="13">
        <f>O28+1</f>
        <v>27</v>
      </c>
      <c r="P29" s="13" t="s">
        <v>56</v>
      </c>
    </row>
    <row r="30" spans="1:16" ht="14.45" customHeight="1" thickBot="1" x14ac:dyDescent="0.45">
      <c r="A30" s="19"/>
      <c r="B30" s="149" t="s">
        <v>88</v>
      </c>
      <c r="C30" s="149"/>
      <c r="D30" s="149"/>
      <c r="E30" s="149"/>
      <c r="F30" s="149"/>
      <c r="G30" s="149"/>
      <c r="H30" s="149"/>
      <c r="I30" s="149"/>
      <c r="J30" s="149"/>
      <c r="K30" s="149"/>
      <c r="N30" s="24"/>
      <c r="O30" s="13">
        <f t="shared" si="0"/>
        <v>28</v>
      </c>
      <c r="P30" s="13" t="s">
        <v>57</v>
      </c>
    </row>
    <row r="31" spans="1:16" ht="14.45" customHeight="1" thickBot="1" x14ac:dyDescent="0.45">
      <c r="A31" s="18"/>
      <c r="B31" s="178" t="s">
        <v>4</v>
      </c>
      <c r="C31" s="179"/>
      <c r="D31" s="179"/>
      <c r="E31" s="179"/>
      <c r="F31" s="190" t="s">
        <v>28</v>
      </c>
      <c r="G31" s="191"/>
      <c r="H31" s="191"/>
      <c r="I31" s="191"/>
      <c r="J31" s="192"/>
      <c r="K31" s="37" t="s">
        <v>107</v>
      </c>
      <c r="N31" s="9" t="s">
        <v>16</v>
      </c>
      <c r="O31" s="8">
        <f t="shared" si="0"/>
        <v>29</v>
      </c>
      <c r="P31" s="8" t="s">
        <v>58</v>
      </c>
    </row>
    <row r="32" spans="1:16" ht="14.45" customHeight="1" thickTop="1" x14ac:dyDescent="0.4">
      <c r="A32" s="20"/>
      <c r="B32" s="28" t="s">
        <v>17</v>
      </c>
      <c r="C32" s="16" t="str">
        <f t="shared" ref="C32:C37" si="3">IF(A32&gt;0,"✔","")</f>
        <v/>
      </c>
      <c r="D32" s="182" t="str">
        <f t="shared" ref="D32:D37" si="4">IFERROR(VLOOKUP(A32,O:P,2,0),"")</f>
        <v/>
      </c>
      <c r="E32" s="183"/>
      <c r="F32" s="196" t="s">
        <v>16</v>
      </c>
      <c r="G32" s="197"/>
      <c r="H32" s="197"/>
      <c r="I32" s="197"/>
      <c r="J32" s="198"/>
      <c r="K32" s="29" t="s">
        <v>101</v>
      </c>
      <c r="N32" s="9"/>
      <c r="O32" s="8">
        <f t="shared" si="0"/>
        <v>30</v>
      </c>
      <c r="P32" s="8" t="s">
        <v>60</v>
      </c>
    </row>
    <row r="33" spans="1:16" ht="14.45" customHeight="1" x14ac:dyDescent="0.4">
      <c r="A33" s="18"/>
      <c r="B33" s="30" t="s">
        <v>18</v>
      </c>
      <c r="C33" s="17" t="str">
        <f t="shared" si="3"/>
        <v/>
      </c>
      <c r="D33" s="180" t="str">
        <f t="shared" si="4"/>
        <v/>
      </c>
      <c r="E33" s="181"/>
      <c r="F33" s="199" t="s">
        <v>19</v>
      </c>
      <c r="G33" s="200"/>
      <c r="H33" s="200"/>
      <c r="I33" s="200"/>
      <c r="J33" s="201"/>
      <c r="K33" s="31" t="s">
        <v>102</v>
      </c>
      <c r="N33" s="24" t="s">
        <v>19</v>
      </c>
      <c r="O33" s="13">
        <f t="shared" si="0"/>
        <v>31</v>
      </c>
      <c r="P33" s="13" t="s">
        <v>59</v>
      </c>
    </row>
    <row r="34" spans="1:16" ht="14.45" customHeight="1" x14ac:dyDescent="0.4">
      <c r="A34" s="20"/>
      <c r="B34" s="32" t="s">
        <v>21</v>
      </c>
      <c r="C34" s="16" t="str">
        <f t="shared" si="3"/>
        <v/>
      </c>
      <c r="D34" s="182" t="str">
        <f t="shared" si="4"/>
        <v/>
      </c>
      <c r="E34" s="183"/>
      <c r="F34" s="184" t="s">
        <v>20</v>
      </c>
      <c r="G34" s="185"/>
      <c r="H34" s="185"/>
      <c r="I34" s="185"/>
      <c r="J34" s="186"/>
      <c r="K34" s="33" t="s">
        <v>103</v>
      </c>
      <c r="N34" s="24"/>
      <c r="O34" s="13">
        <f t="shared" si="0"/>
        <v>32</v>
      </c>
      <c r="P34" s="13" t="s">
        <v>64</v>
      </c>
    </row>
    <row r="35" spans="1:16" ht="14.45" customHeight="1" x14ac:dyDescent="0.4">
      <c r="A35" s="18"/>
      <c r="B35" s="30" t="s">
        <v>22</v>
      </c>
      <c r="C35" s="17" t="str">
        <f t="shared" si="3"/>
        <v/>
      </c>
      <c r="D35" s="180" t="str">
        <f t="shared" si="4"/>
        <v/>
      </c>
      <c r="E35" s="181"/>
      <c r="F35" s="193" t="s">
        <v>23</v>
      </c>
      <c r="G35" s="194"/>
      <c r="H35" s="194"/>
      <c r="I35" s="194"/>
      <c r="J35" s="195"/>
      <c r="K35" s="31" t="s">
        <v>106</v>
      </c>
      <c r="N35" s="24"/>
      <c r="O35" s="13">
        <f t="shared" si="0"/>
        <v>33</v>
      </c>
      <c r="P35" s="13" t="s">
        <v>65</v>
      </c>
    </row>
    <row r="36" spans="1:16" ht="14.45" customHeight="1" x14ac:dyDescent="0.4">
      <c r="A36" s="20"/>
      <c r="B36" s="32" t="s">
        <v>24</v>
      </c>
      <c r="C36" s="16" t="str">
        <f t="shared" si="3"/>
        <v/>
      </c>
      <c r="D36" s="182" t="str">
        <f t="shared" si="4"/>
        <v/>
      </c>
      <c r="E36" s="183"/>
      <c r="F36" s="187" t="s">
        <v>25</v>
      </c>
      <c r="G36" s="188"/>
      <c r="H36" s="188"/>
      <c r="I36" s="188"/>
      <c r="J36" s="189"/>
      <c r="K36" s="33" t="s">
        <v>104</v>
      </c>
      <c r="N36" s="9" t="s">
        <v>20</v>
      </c>
      <c r="O36" s="8">
        <f t="shared" si="0"/>
        <v>34</v>
      </c>
      <c r="P36" s="8" t="s">
        <v>61</v>
      </c>
    </row>
    <row r="37" spans="1:16" ht="14.45" customHeight="1" thickBot="1" x14ac:dyDescent="0.45">
      <c r="A37" s="18"/>
      <c r="B37" s="34" t="s">
        <v>26</v>
      </c>
      <c r="C37" s="35" t="str">
        <f t="shared" si="3"/>
        <v/>
      </c>
      <c r="D37" s="176" t="str">
        <f t="shared" si="4"/>
        <v/>
      </c>
      <c r="E37" s="177"/>
      <c r="F37" s="173" t="s">
        <v>27</v>
      </c>
      <c r="G37" s="174"/>
      <c r="H37" s="174"/>
      <c r="I37" s="174"/>
      <c r="J37" s="175"/>
      <c r="K37" s="36" t="s">
        <v>105</v>
      </c>
      <c r="N37" s="38" t="s">
        <v>23</v>
      </c>
      <c r="O37" s="13">
        <f t="shared" si="0"/>
        <v>35</v>
      </c>
      <c r="P37" s="13" t="s">
        <v>68</v>
      </c>
    </row>
    <row r="38" spans="1:16" ht="14.45" customHeight="1" x14ac:dyDescent="0.4">
      <c r="A38" s="20"/>
      <c r="N38" s="9" t="s">
        <v>25</v>
      </c>
      <c r="O38" s="8">
        <f t="shared" si="0"/>
        <v>36</v>
      </c>
      <c r="P38" s="8" t="s">
        <v>62</v>
      </c>
    </row>
    <row r="39" spans="1:16" ht="14.45" customHeight="1" x14ac:dyDescent="0.4">
      <c r="A39" s="15" t="s">
        <v>108</v>
      </c>
      <c r="N39" s="24" t="s">
        <v>27</v>
      </c>
      <c r="O39" s="13">
        <f t="shared" si="0"/>
        <v>37</v>
      </c>
      <c r="P39" s="13" t="s">
        <v>63</v>
      </c>
    </row>
    <row r="40" spans="1:16" ht="14.25" customHeight="1" x14ac:dyDescent="0.4">
      <c r="A40" s="15"/>
      <c r="N40" s="21" t="s">
        <v>66</v>
      </c>
      <c r="O40" s="13">
        <f t="shared" si="0"/>
        <v>38</v>
      </c>
      <c r="P40" s="1" t="s">
        <v>92</v>
      </c>
    </row>
    <row r="41" spans="1:16" ht="14.25" customHeight="1" x14ac:dyDescent="0.4"/>
    <row r="42" spans="1:16" ht="14.25" customHeight="1" x14ac:dyDescent="0.4"/>
    <row r="43" spans="1:16" ht="14.25" customHeight="1" x14ac:dyDescent="0.4"/>
    <row r="44" spans="1:16" ht="14.25" customHeight="1" x14ac:dyDescent="0.4"/>
    <row r="45" spans="1:16" ht="14.25" customHeight="1" x14ac:dyDescent="0.4"/>
    <row r="46" spans="1:16" ht="14.25" customHeight="1" x14ac:dyDescent="0.4"/>
    <row r="47" spans="1:16" ht="14.25" customHeight="1" x14ac:dyDescent="0.4"/>
    <row r="48" spans="1:16" ht="14.25" customHeight="1" x14ac:dyDescent="0.4"/>
    <row r="49" ht="14.25" customHeight="1" x14ac:dyDescent="0.4"/>
    <row r="50" ht="14.25" customHeight="1" x14ac:dyDescent="0.4"/>
    <row r="51" ht="14.25" customHeight="1" x14ac:dyDescent="0.4"/>
    <row r="52" ht="14.25" customHeight="1" x14ac:dyDescent="0.4"/>
    <row r="53" ht="14.25" customHeight="1" x14ac:dyDescent="0.4"/>
    <row r="54" ht="14.25" customHeight="1" x14ac:dyDescent="0.4"/>
  </sheetData>
  <mergeCells count="79">
    <mergeCell ref="F37:J37"/>
    <mergeCell ref="D37:E37"/>
    <mergeCell ref="B31:E31"/>
    <mergeCell ref="D35:E35"/>
    <mergeCell ref="D32:E32"/>
    <mergeCell ref="D33:E33"/>
    <mergeCell ref="D34:E34"/>
    <mergeCell ref="D36:E36"/>
    <mergeCell ref="F34:J34"/>
    <mergeCell ref="F36:J36"/>
    <mergeCell ref="F31:J31"/>
    <mergeCell ref="F35:J35"/>
    <mergeCell ref="F32:J32"/>
    <mergeCell ref="F33:J33"/>
    <mergeCell ref="A11:A12"/>
    <mergeCell ref="B30:K30"/>
    <mergeCell ref="C11:C12"/>
    <mergeCell ref="F9:H10"/>
    <mergeCell ref="B11:B12"/>
    <mergeCell ref="B9:E10"/>
    <mergeCell ref="A26:A28"/>
    <mergeCell ref="B26:B28"/>
    <mergeCell ref="C26:C28"/>
    <mergeCell ref="D26:E28"/>
    <mergeCell ref="A22:A23"/>
    <mergeCell ref="B22:B23"/>
    <mergeCell ref="C22:C23"/>
    <mergeCell ref="D22:E23"/>
    <mergeCell ref="F26:H28"/>
    <mergeCell ref="I26:I28"/>
    <mergeCell ref="J26:L28"/>
    <mergeCell ref="I9:I10"/>
    <mergeCell ref="I22:I23"/>
    <mergeCell ref="I11:I12"/>
    <mergeCell ref="J9:L10"/>
    <mergeCell ref="J22:L23"/>
    <mergeCell ref="J11:L12"/>
    <mergeCell ref="J13:L14"/>
    <mergeCell ref="I24:I25"/>
    <mergeCell ref="J24:L25"/>
    <mergeCell ref="I15:I16"/>
    <mergeCell ref="J15:L16"/>
    <mergeCell ref="I17:I18"/>
    <mergeCell ref="J17:L18"/>
    <mergeCell ref="I13:I14"/>
    <mergeCell ref="F22:H23"/>
    <mergeCell ref="D24:E25"/>
    <mergeCell ref="F24:H25"/>
    <mergeCell ref="D11:E12"/>
    <mergeCell ref="B15:B16"/>
    <mergeCell ref="C15:C16"/>
    <mergeCell ref="D15:E16"/>
    <mergeCell ref="B13:B14"/>
    <mergeCell ref="C13:C14"/>
    <mergeCell ref="D13:E14"/>
    <mergeCell ref="F13:H14"/>
    <mergeCell ref="F11:H12"/>
    <mergeCell ref="F15:H16"/>
    <mergeCell ref="A13:A14"/>
    <mergeCell ref="A15:A16"/>
    <mergeCell ref="A24:A25"/>
    <mergeCell ref="B24:B25"/>
    <mergeCell ref="C24:C25"/>
    <mergeCell ref="O4:O5"/>
    <mergeCell ref="P4:P5"/>
    <mergeCell ref="I8:L8"/>
    <mergeCell ref="B3:K3"/>
    <mergeCell ref="A19:A21"/>
    <mergeCell ref="B19:B21"/>
    <mergeCell ref="C19:C21"/>
    <mergeCell ref="D19:E21"/>
    <mergeCell ref="F19:H21"/>
    <mergeCell ref="I19:I21"/>
    <mergeCell ref="J19:L21"/>
    <mergeCell ref="A17:A18"/>
    <mergeCell ref="B17:B18"/>
    <mergeCell ref="C17:C18"/>
    <mergeCell ref="D17:E18"/>
    <mergeCell ref="F17:H18"/>
  </mergeCells>
  <phoneticPr fontId="2"/>
  <printOptions horizontalCentered="1"/>
  <pageMargins left="0.39370078740157483" right="0.39370078740157483" top="0.39370078740157483" bottom="0.39370078740157483" header="0.19685039370078741" footer="0.19685039370078741"/>
  <pageSetup paperSize="9" scale="95" orientation="landscape" r:id="rId1"/>
  <headerFooter>
    <oddHeader>&amp;R&amp;8 2021年6/2 初版 五島中央病院 薬局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Q54"/>
  <sheetViews>
    <sheetView zoomScale="90" zoomScaleNormal="90" workbookViewId="0">
      <selection activeCell="J1" sqref="J1"/>
    </sheetView>
  </sheetViews>
  <sheetFormatPr defaultRowHeight="14.25" x14ac:dyDescent="0.4"/>
  <cols>
    <col min="1" max="1" width="3.625" style="14" customWidth="1"/>
    <col min="2" max="2" width="3.75" style="3" customWidth="1"/>
    <col min="3" max="3" width="2.625" style="3" customWidth="1"/>
    <col min="4" max="4" width="13" style="3" customWidth="1"/>
    <col min="5" max="5" width="9.125" style="3" customWidth="1"/>
    <col min="6" max="8" width="8.625" style="3" customWidth="1"/>
    <col min="9" max="9" width="16.75" style="3" bestFit="1" customWidth="1"/>
    <col min="10" max="10" width="10.75" style="3" customWidth="1"/>
    <col min="11" max="11" width="23.625" style="3" customWidth="1"/>
    <col min="12" max="12" width="14.75" style="3" customWidth="1"/>
    <col min="13" max="13" width="4.5" style="3" customWidth="1"/>
    <col min="14" max="14" width="29.25" style="10" customWidth="1"/>
    <col min="15" max="15" width="5.5" style="1" bestFit="1" customWidth="1"/>
    <col min="16" max="16" width="23.875" style="1" bestFit="1" customWidth="1"/>
    <col min="17" max="17" width="9" style="1"/>
    <col min="18" max="16384" width="9" style="3"/>
  </cols>
  <sheetData>
    <row r="1" spans="1:16" ht="21" x14ac:dyDescent="0.4">
      <c r="B1" s="22" t="s">
        <v>87</v>
      </c>
      <c r="C1" s="7"/>
      <c r="N1" s="11" t="s">
        <v>33</v>
      </c>
      <c r="O1" s="12" t="s">
        <v>29</v>
      </c>
      <c r="P1" s="12" t="s">
        <v>30</v>
      </c>
    </row>
    <row r="2" spans="1:16" ht="15" customHeight="1" x14ac:dyDescent="0.4">
      <c r="K2" s="23"/>
      <c r="L2" s="23"/>
      <c r="M2" s="23"/>
      <c r="N2" s="9" t="s">
        <v>31</v>
      </c>
      <c r="O2" s="8">
        <f>1</f>
        <v>1</v>
      </c>
      <c r="P2" s="8" t="s">
        <v>34</v>
      </c>
    </row>
    <row r="3" spans="1:16" ht="18" customHeight="1" x14ac:dyDescent="0.4">
      <c r="B3" s="44" t="s">
        <v>90</v>
      </c>
      <c r="C3" s="44"/>
      <c r="D3" s="44"/>
      <c r="E3" s="44"/>
      <c r="F3" s="44"/>
      <c r="G3" s="44"/>
      <c r="H3" s="44"/>
      <c r="I3" s="44"/>
      <c r="J3" s="44"/>
      <c r="K3" s="44"/>
      <c r="L3" s="25"/>
      <c r="N3" s="9"/>
      <c r="O3" s="8">
        <f t="shared" ref="O3:O40" si="0">O2+1</f>
        <v>2</v>
      </c>
      <c r="P3" s="8" t="s">
        <v>35</v>
      </c>
    </row>
    <row r="4" spans="1:16" ht="7.5" customHeight="1" x14ac:dyDescent="0.4">
      <c r="B4" s="25"/>
      <c r="C4" s="25"/>
      <c r="D4" s="27"/>
      <c r="E4" s="27"/>
      <c r="F4" s="27"/>
      <c r="G4" s="27"/>
      <c r="H4" s="27"/>
      <c r="I4" s="27"/>
      <c r="J4" s="27"/>
      <c r="K4" s="27"/>
      <c r="L4" s="25"/>
      <c r="M4" s="4"/>
      <c r="N4" s="9"/>
      <c r="O4" s="41">
        <f t="shared" si="0"/>
        <v>3</v>
      </c>
      <c r="P4" s="42" t="s">
        <v>37</v>
      </c>
    </row>
    <row r="5" spans="1:16" ht="17.25" x14ac:dyDescent="0.4">
      <c r="B5" s="26" t="s">
        <v>91</v>
      </c>
      <c r="C5" s="5"/>
      <c r="D5" s="5"/>
      <c r="M5" s="4"/>
      <c r="N5" s="9"/>
      <c r="O5" s="41"/>
      <c r="P5" s="42"/>
    </row>
    <row r="6" spans="1:16" x14ac:dyDescent="0.4">
      <c r="B6" s="26" t="s">
        <v>86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4"/>
      <c r="N6" s="9"/>
      <c r="O6" s="8">
        <f>O4+1</f>
        <v>4</v>
      </c>
      <c r="P6" s="8" t="s">
        <v>36</v>
      </c>
    </row>
    <row r="7" spans="1:16" ht="14.45" customHeight="1" x14ac:dyDescent="0.4">
      <c r="N7" s="9"/>
      <c r="O7" s="8">
        <f t="shared" si="0"/>
        <v>5</v>
      </c>
      <c r="P7" s="8" t="s">
        <v>38</v>
      </c>
    </row>
    <row r="8" spans="1:16" ht="14.45" customHeight="1" thickBot="1" x14ac:dyDescent="0.45">
      <c r="A8" s="19"/>
      <c r="B8" s="2" t="s">
        <v>84</v>
      </c>
      <c r="C8" s="2"/>
      <c r="I8" s="43" t="s">
        <v>85</v>
      </c>
      <c r="J8" s="43"/>
      <c r="K8" s="43"/>
      <c r="L8" s="43"/>
      <c r="M8" s="4"/>
      <c r="N8" s="9"/>
      <c r="O8" s="8">
        <f t="shared" si="0"/>
        <v>6</v>
      </c>
      <c r="P8" s="8" t="s">
        <v>39</v>
      </c>
    </row>
    <row r="9" spans="1:16" ht="14.45" customHeight="1" x14ac:dyDescent="0.4">
      <c r="A9" s="19"/>
      <c r="B9" s="155" t="s">
        <v>4</v>
      </c>
      <c r="C9" s="152"/>
      <c r="D9" s="152"/>
      <c r="E9" s="152"/>
      <c r="F9" s="152" t="s">
        <v>3</v>
      </c>
      <c r="G9" s="152"/>
      <c r="H9" s="152"/>
      <c r="I9" s="116" t="s">
        <v>95</v>
      </c>
      <c r="J9" s="122" t="s">
        <v>71</v>
      </c>
      <c r="K9" s="123"/>
      <c r="L9" s="124"/>
      <c r="M9" s="4"/>
      <c r="N9" s="24" t="s">
        <v>32</v>
      </c>
      <c r="O9" s="13">
        <f t="shared" si="0"/>
        <v>7</v>
      </c>
      <c r="P9" s="13" t="s">
        <v>40</v>
      </c>
    </row>
    <row r="10" spans="1:16" ht="14.45" customHeight="1" thickBot="1" x14ac:dyDescent="0.45">
      <c r="A10" s="19"/>
      <c r="B10" s="156"/>
      <c r="C10" s="153"/>
      <c r="D10" s="153"/>
      <c r="E10" s="153"/>
      <c r="F10" s="153"/>
      <c r="G10" s="153"/>
      <c r="H10" s="153"/>
      <c r="I10" s="117"/>
      <c r="J10" s="125"/>
      <c r="K10" s="126"/>
      <c r="L10" s="127"/>
      <c r="N10" s="24"/>
      <c r="O10" s="13">
        <f t="shared" si="0"/>
        <v>8</v>
      </c>
      <c r="P10" s="13" t="s">
        <v>67</v>
      </c>
    </row>
    <row r="11" spans="1:16" ht="14.45" customHeight="1" thickTop="1" x14ac:dyDescent="0.4">
      <c r="A11" s="45"/>
      <c r="B11" s="154" t="s">
        <v>5</v>
      </c>
      <c r="C11" s="150" t="str">
        <f>IF(A11&gt;0,"✔","")</f>
        <v/>
      </c>
      <c r="D11" s="98" t="str">
        <f>IFERROR(VLOOKUP(A11,O:P,2,0),"")</f>
        <v/>
      </c>
      <c r="E11" s="99"/>
      <c r="F11" s="106" t="s">
        <v>72</v>
      </c>
      <c r="G11" s="107"/>
      <c r="H11" s="108"/>
      <c r="I11" s="120" t="s">
        <v>78</v>
      </c>
      <c r="J11" s="130" t="s">
        <v>99</v>
      </c>
      <c r="K11" s="131"/>
      <c r="L11" s="132"/>
      <c r="N11" s="24"/>
      <c r="O11" s="13">
        <f t="shared" si="0"/>
        <v>9</v>
      </c>
      <c r="P11" s="13" t="s">
        <v>41</v>
      </c>
    </row>
    <row r="12" spans="1:16" ht="14.45" customHeight="1" x14ac:dyDescent="0.4">
      <c r="A12" s="45"/>
      <c r="B12" s="48"/>
      <c r="C12" s="151"/>
      <c r="D12" s="96"/>
      <c r="E12" s="97"/>
      <c r="F12" s="109"/>
      <c r="G12" s="110"/>
      <c r="H12" s="111"/>
      <c r="I12" s="121"/>
      <c r="J12" s="73"/>
      <c r="K12" s="74"/>
      <c r="L12" s="75"/>
      <c r="N12" s="24"/>
      <c r="O12" s="13">
        <f t="shared" si="0"/>
        <v>10</v>
      </c>
      <c r="P12" s="13" t="s">
        <v>70</v>
      </c>
    </row>
    <row r="13" spans="1:16" ht="14.45" customHeight="1" x14ac:dyDescent="0.4">
      <c r="A13" s="79">
        <v>10</v>
      </c>
      <c r="B13" s="80" t="s">
        <v>6</v>
      </c>
      <c r="C13" s="82" t="str">
        <f t="shared" ref="C13:C26" si="1">IF(A13&gt;0,"✔","")</f>
        <v>✔</v>
      </c>
      <c r="D13" s="84" t="str">
        <f>IFERROR(VLOOKUP(A13,O:P,2,0),"")</f>
        <v>レパグリニド錠</v>
      </c>
      <c r="E13" s="85"/>
      <c r="F13" s="100" t="s">
        <v>81</v>
      </c>
      <c r="G13" s="101"/>
      <c r="H13" s="102"/>
      <c r="I13" s="148" t="s">
        <v>76</v>
      </c>
      <c r="J13" s="133" t="s">
        <v>74</v>
      </c>
      <c r="K13" s="133"/>
      <c r="L13" s="134"/>
      <c r="N13" s="9" t="s">
        <v>9</v>
      </c>
      <c r="O13" s="8">
        <f t="shared" si="0"/>
        <v>11</v>
      </c>
      <c r="P13" s="8" t="s">
        <v>42</v>
      </c>
    </row>
    <row r="14" spans="1:16" ht="14.45" customHeight="1" x14ac:dyDescent="0.4">
      <c r="A14" s="79"/>
      <c r="B14" s="81"/>
      <c r="C14" s="83"/>
      <c r="D14" s="86"/>
      <c r="E14" s="87"/>
      <c r="F14" s="103"/>
      <c r="G14" s="104"/>
      <c r="H14" s="105"/>
      <c r="I14" s="148"/>
      <c r="J14" s="133"/>
      <c r="K14" s="133"/>
      <c r="L14" s="134"/>
      <c r="N14" s="9"/>
      <c r="O14" s="8">
        <f t="shared" si="0"/>
        <v>12</v>
      </c>
      <c r="P14" s="8" t="s">
        <v>43</v>
      </c>
    </row>
    <row r="15" spans="1:16" ht="14.45" customHeight="1" x14ac:dyDescent="0.4">
      <c r="A15" s="45"/>
      <c r="B15" s="46" t="s">
        <v>7</v>
      </c>
      <c r="C15" s="49" t="str">
        <f t="shared" si="1"/>
        <v/>
      </c>
      <c r="D15" s="94" t="str">
        <f>IFERROR(VLOOKUP(A15,O:P,2,0),"")</f>
        <v/>
      </c>
      <c r="E15" s="95"/>
      <c r="F15" s="58" t="s">
        <v>9</v>
      </c>
      <c r="G15" s="59"/>
      <c r="H15" s="60"/>
      <c r="I15" s="67" t="s">
        <v>82</v>
      </c>
      <c r="J15" s="70" t="s">
        <v>94</v>
      </c>
      <c r="K15" s="136"/>
      <c r="L15" s="137"/>
      <c r="N15" s="9"/>
      <c r="O15" s="8">
        <f t="shared" si="0"/>
        <v>13</v>
      </c>
      <c r="P15" s="8" t="s">
        <v>44</v>
      </c>
    </row>
    <row r="16" spans="1:16" ht="14.45" customHeight="1" x14ac:dyDescent="0.4">
      <c r="A16" s="45"/>
      <c r="B16" s="48"/>
      <c r="C16" s="51"/>
      <c r="D16" s="96"/>
      <c r="E16" s="97"/>
      <c r="F16" s="64"/>
      <c r="G16" s="65"/>
      <c r="H16" s="66"/>
      <c r="I16" s="135"/>
      <c r="J16" s="138"/>
      <c r="K16" s="139"/>
      <c r="L16" s="140"/>
      <c r="N16" s="9"/>
      <c r="O16" s="8">
        <f t="shared" si="0"/>
        <v>14</v>
      </c>
      <c r="P16" s="8" t="s">
        <v>45</v>
      </c>
    </row>
    <row r="17" spans="1:16" ht="14.45" customHeight="1" x14ac:dyDescent="0.4">
      <c r="A17" s="79">
        <v>16</v>
      </c>
      <c r="B17" s="80" t="s">
        <v>8</v>
      </c>
      <c r="C17" s="82" t="str">
        <f t="shared" si="1"/>
        <v>✔</v>
      </c>
      <c r="D17" s="84" t="str">
        <f>IFERROR(VLOOKUP(A17,O:P,2,0),"")</f>
        <v>リベルサス錠</v>
      </c>
      <c r="E17" s="85"/>
      <c r="F17" s="88" t="s">
        <v>10</v>
      </c>
      <c r="G17" s="89"/>
      <c r="H17" s="90"/>
      <c r="I17" s="141" t="s">
        <v>83</v>
      </c>
      <c r="J17" s="142" t="s">
        <v>75</v>
      </c>
      <c r="K17" s="143"/>
      <c r="L17" s="144"/>
      <c r="N17" s="9"/>
      <c r="O17" s="8">
        <f t="shared" si="0"/>
        <v>15</v>
      </c>
      <c r="P17" s="8" t="s">
        <v>46</v>
      </c>
    </row>
    <row r="18" spans="1:16" ht="14.45" customHeight="1" x14ac:dyDescent="0.4">
      <c r="A18" s="79"/>
      <c r="B18" s="81"/>
      <c r="C18" s="83"/>
      <c r="D18" s="86"/>
      <c r="E18" s="87"/>
      <c r="F18" s="91"/>
      <c r="G18" s="92"/>
      <c r="H18" s="93"/>
      <c r="I18" s="119"/>
      <c r="J18" s="145"/>
      <c r="K18" s="146"/>
      <c r="L18" s="147"/>
      <c r="N18" s="24" t="s">
        <v>10</v>
      </c>
      <c r="O18" s="13">
        <f t="shared" si="0"/>
        <v>16</v>
      </c>
      <c r="P18" s="13" t="s">
        <v>93</v>
      </c>
    </row>
    <row r="19" spans="1:16" ht="14.45" customHeight="1" x14ac:dyDescent="0.4">
      <c r="A19" s="45"/>
      <c r="B19" s="46" t="s">
        <v>11</v>
      </c>
      <c r="C19" s="49" t="str">
        <f t="shared" si="1"/>
        <v/>
      </c>
      <c r="D19" s="52" t="str">
        <f>IFERROR(VLOOKUP(A19,O:P,2,0),"")</f>
        <v/>
      </c>
      <c r="E19" s="53"/>
      <c r="F19" s="58" t="s">
        <v>2</v>
      </c>
      <c r="G19" s="59"/>
      <c r="H19" s="60"/>
      <c r="I19" s="67" t="s">
        <v>79</v>
      </c>
      <c r="J19" s="70" t="s">
        <v>96</v>
      </c>
      <c r="K19" s="71"/>
      <c r="L19" s="72"/>
      <c r="N19" s="9" t="s">
        <v>2</v>
      </c>
      <c r="O19" s="8">
        <f t="shared" si="0"/>
        <v>17</v>
      </c>
      <c r="P19" s="8" t="s">
        <v>48</v>
      </c>
    </row>
    <row r="20" spans="1:16" ht="14.45" customHeight="1" x14ac:dyDescent="0.4">
      <c r="A20" s="45"/>
      <c r="B20" s="47"/>
      <c r="C20" s="50"/>
      <c r="D20" s="54"/>
      <c r="E20" s="55"/>
      <c r="F20" s="61"/>
      <c r="G20" s="62"/>
      <c r="H20" s="63"/>
      <c r="I20" s="68"/>
      <c r="J20" s="73"/>
      <c r="K20" s="74"/>
      <c r="L20" s="75"/>
      <c r="N20" s="9"/>
      <c r="O20" s="8">
        <f t="shared" si="0"/>
        <v>18</v>
      </c>
      <c r="P20" s="8" t="s">
        <v>47</v>
      </c>
    </row>
    <row r="21" spans="1:16" ht="14.45" customHeight="1" x14ac:dyDescent="0.4">
      <c r="A21" s="45"/>
      <c r="B21" s="48"/>
      <c r="C21" s="51"/>
      <c r="D21" s="56"/>
      <c r="E21" s="57"/>
      <c r="F21" s="64"/>
      <c r="G21" s="65"/>
      <c r="H21" s="66"/>
      <c r="I21" s="69"/>
      <c r="J21" s="76"/>
      <c r="K21" s="77"/>
      <c r="L21" s="78"/>
      <c r="N21" s="24" t="s">
        <v>0</v>
      </c>
      <c r="O21" s="13">
        <f t="shared" si="0"/>
        <v>19</v>
      </c>
      <c r="P21" s="13" t="s">
        <v>49</v>
      </c>
    </row>
    <row r="22" spans="1:16" ht="14.45" customHeight="1" x14ac:dyDescent="0.4">
      <c r="A22" s="79"/>
      <c r="B22" s="80" t="s">
        <v>12</v>
      </c>
      <c r="C22" s="82" t="str">
        <f t="shared" si="1"/>
        <v/>
      </c>
      <c r="D22" s="84" t="str">
        <f>IFERROR(VLOOKUP(A22,O:P,2,0),"")</f>
        <v/>
      </c>
      <c r="E22" s="85"/>
      <c r="F22" s="88" t="s">
        <v>0</v>
      </c>
      <c r="G22" s="89"/>
      <c r="H22" s="90"/>
      <c r="I22" s="118" t="s">
        <v>77</v>
      </c>
      <c r="J22" s="128" t="s">
        <v>89</v>
      </c>
      <c r="K22" s="128"/>
      <c r="L22" s="129"/>
      <c r="M22" s="3" t="s">
        <v>13</v>
      </c>
      <c r="N22" s="24"/>
      <c r="O22" s="13">
        <f t="shared" si="0"/>
        <v>20</v>
      </c>
      <c r="P22" s="13" t="s">
        <v>50</v>
      </c>
    </row>
    <row r="23" spans="1:16" ht="14.45" customHeight="1" x14ac:dyDescent="0.4">
      <c r="A23" s="79"/>
      <c r="B23" s="81"/>
      <c r="C23" s="83"/>
      <c r="D23" s="86"/>
      <c r="E23" s="87"/>
      <c r="F23" s="91"/>
      <c r="G23" s="92"/>
      <c r="H23" s="93"/>
      <c r="I23" s="119"/>
      <c r="J23" s="128"/>
      <c r="K23" s="128"/>
      <c r="L23" s="129"/>
      <c r="N23" s="24"/>
      <c r="O23" s="13">
        <f t="shared" si="0"/>
        <v>21</v>
      </c>
      <c r="P23" s="13" t="s">
        <v>51</v>
      </c>
    </row>
    <row r="24" spans="1:16" ht="14.45" customHeight="1" x14ac:dyDescent="0.4">
      <c r="A24" s="45">
        <v>23</v>
      </c>
      <c r="B24" s="46" t="s">
        <v>14</v>
      </c>
      <c r="C24" s="49" t="str">
        <f t="shared" ref="C24" si="2">IF(A24&gt;0,"✔","")</f>
        <v>✔</v>
      </c>
      <c r="D24" s="94" t="str">
        <f>IFERROR(VLOOKUP(A24,O:P,2,0),"")</f>
        <v>メトホルミン塩酸塩錠</v>
      </c>
      <c r="E24" s="95"/>
      <c r="F24" s="58" t="s">
        <v>1</v>
      </c>
      <c r="G24" s="59"/>
      <c r="H24" s="60"/>
      <c r="I24" s="67" t="s">
        <v>98</v>
      </c>
      <c r="J24" s="70" t="s">
        <v>100</v>
      </c>
      <c r="K24" s="71"/>
      <c r="L24" s="72"/>
      <c r="M24" s="6"/>
      <c r="N24" s="24"/>
      <c r="O24" s="13">
        <f t="shared" si="0"/>
        <v>22</v>
      </c>
      <c r="P24" s="13" t="s">
        <v>52</v>
      </c>
    </row>
    <row r="25" spans="1:16" ht="14.45" customHeight="1" x14ac:dyDescent="0.4">
      <c r="A25" s="45"/>
      <c r="B25" s="48"/>
      <c r="C25" s="51"/>
      <c r="D25" s="96"/>
      <c r="E25" s="97"/>
      <c r="F25" s="64"/>
      <c r="G25" s="65"/>
      <c r="H25" s="66"/>
      <c r="I25" s="135"/>
      <c r="J25" s="76"/>
      <c r="K25" s="77"/>
      <c r="L25" s="78"/>
      <c r="M25" s="6"/>
      <c r="N25" s="9" t="s">
        <v>1</v>
      </c>
      <c r="O25" s="8">
        <f t="shared" si="0"/>
        <v>23</v>
      </c>
      <c r="P25" s="8" t="s">
        <v>53</v>
      </c>
    </row>
    <row r="26" spans="1:16" ht="14.45" customHeight="1" x14ac:dyDescent="0.4">
      <c r="A26" s="157">
        <v>38</v>
      </c>
      <c r="B26" s="158" t="s">
        <v>73</v>
      </c>
      <c r="C26" s="160" t="str">
        <f t="shared" si="1"/>
        <v>✔</v>
      </c>
      <c r="D26" s="163" t="str">
        <f>IFERROR(VLOOKUP(A26,O:P,2,0),"")</f>
        <v>表2の配合剤の対応</v>
      </c>
      <c r="E26" s="164"/>
      <c r="F26" s="169" t="s">
        <v>15</v>
      </c>
      <c r="G26" s="169"/>
      <c r="H26" s="169"/>
      <c r="I26" s="171" t="s">
        <v>79</v>
      </c>
      <c r="J26" s="112" t="s">
        <v>97</v>
      </c>
      <c r="K26" s="112"/>
      <c r="L26" s="113"/>
      <c r="N26" s="24" t="s">
        <v>15</v>
      </c>
      <c r="O26" s="13">
        <f t="shared" si="0"/>
        <v>24</v>
      </c>
      <c r="P26" s="13" t="s">
        <v>54</v>
      </c>
    </row>
    <row r="27" spans="1:16" ht="14.45" customHeight="1" x14ac:dyDescent="0.4">
      <c r="A27" s="157"/>
      <c r="B27" s="158"/>
      <c r="C27" s="161"/>
      <c r="D27" s="165"/>
      <c r="E27" s="166"/>
      <c r="F27" s="169"/>
      <c r="G27" s="169"/>
      <c r="H27" s="169"/>
      <c r="I27" s="171"/>
      <c r="J27" s="112"/>
      <c r="K27" s="112"/>
      <c r="L27" s="113"/>
      <c r="N27" s="24"/>
      <c r="O27" s="13">
        <f t="shared" si="0"/>
        <v>25</v>
      </c>
      <c r="P27" s="13" t="s">
        <v>55</v>
      </c>
    </row>
    <row r="28" spans="1:16" ht="14.45" customHeight="1" thickBot="1" x14ac:dyDescent="0.45">
      <c r="A28" s="157"/>
      <c r="B28" s="159"/>
      <c r="C28" s="162"/>
      <c r="D28" s="167"/>
      <c r="E28" s="168"/>
      <c r="F28" s="170"/>
      <c r="G28" s="170"/>
      <c r="H28" s="170"/>
      <c r="I28" s="172"/>
      <c r="J28" s="114"/>
      <c r="K28" s="114"/>
      <c r="L28" s="115"/>
      <c r="N28" s="24"/>
      <c r="O28" s="13">
        <f t="shared" si="0"/>
        <v>26</v>
      </c>
      <c r="P28" s="13" t="s">
        <v>69</v>
      </c>
    </row>
    <row r="29" spans="1:16" ht="14.45" customHeight="1" x14ac:dyDescent="0.4">
      <c r="A29" s="19"/>
      <c r="N29" s="24"/>
      <c r="O29" s="13">
        <f>O28+1</f>
        <v>27</v>
      </c>
      <c r="P29" s="13" t="s">
        <v>56</v>
      </c>
    </row>
    <row r="30" spans="1:16" ht="14.45" customHeight="1" thickBot="1" x14ac:dyDescent="0.45">
      <c r="A30" s="19"/>
      <c r="B30" s="149" t="s">
        <v>88</v>
      </c>
      <c r="C30" s="149"/>
      <c r="D30" s="149"/>
      <c r="E30" s="149"/>
      <c r="F30" s="149"/>
      <c r="G30" s="149"/>
      <c r="H30" s="149"/>
      <c r="I30" s="149"/>
      <c r="J30" s="149"/>
      <c r="K30" s="149"/>
      <c r="N30" s="24"/>
      <c r="O30" s="13">
        <f t="shared" si="0"/>
        <v>28</v>
      </c>
      <c r="P30" s="13" t="s">
        <v>57</v>
      </c>
    </row>
    <row r="31" spans="1:16" ht="14.45" customHeight="1" thickBot="1" x14ac:dyDescent="0.45">
      <c r="A31" s="18"/>
      <c r="B31" s="178" t="s">
        <v>4</v>
      </c>
      <c r="C31" s="179"/>
      <c r="D31" s="179"/>
      <c r="E31" s="179"/>
      <c r="F31" s="190" t="s">
        <v>28</v>
      </c>
      <c r="G31" s="191"/>
      <c r="H31" s="191"/>
      <c r="I31" s="191"/>
      <c r="J31" s="192"/>
      <c r="K31" s="37" t="s">
        <v>107</v>
      </c>
      <c r="N31" s="9" t="s">
        <v>16</v>
      </c>
      <c r="O31" s="8">
        <f t="shared" si="0"/>
        <v>29</v>
      </c>
      <c r="P31" s="8" t="s">
        <v>58</v>
      </c>
    </row>
    <row r="32" spans="1:16" ht="14.45" customHeight="1" thickTop="1" x14ac:dyDescent="0.4">
      <c r="A32" s="40"/>
      <c r="B32" s="39" t="s">
        <v>17</v>
      </c>
      <c r="C32" s="16" t="str">
        <f t="shared" ref="C32:C37" si="3">IF(A32&gt;0,"✔","")</f>
        <v/>
      </c>
      <c r="D32" s="182" t="str">
        <f t="shared" ref="D32:D37" si="4">IFERROR(VLOOKUP(A32,O:P,2,0),"")</f>
        <v/>
      </c>
      <c r="E32" s="183"/>
      <c r="F32" s="196" t="s">
        <v>16</v>
      </c>
      <c r="G32" s="197"/>
      <c r="H32" s="197"/>
      <c r="I32" s="197"/>
      <c r="J32" s="198"/>
      <c r="K32" s="29" t="s">
        <v>101</v>
      </c>
      <c r="N32" s="9"/>
      <c r="O32" s="8">
        <f t="shared" si="0"/>
        <v>30</v>
      </c>
      <c r="P32" s="8" t="s">
        <v>60</v>
      </c>
    </row>
    <row r="33" spans="1:16" ht="14.45" customHeight="1" x14ac:dyDescent="0.4">
      <c r="A33" s="18">
        <v>31</v>
      </c>
      <c r="B33" s="30" t="s">
        <v>18</v>
      </c>
      <c r="C33" s="17" t="str">
        <f t="shared" si="3"/>
        <v>✔</v>
      </c>
      <c r="D33" s="180" t="str">
        <f t="shared" si="4"/>
        <v>カナリア配合錠</v>
      </c>
      <c r="E33" s="181"/>
      <c r="F33" s="199" t="s">
        <v>19</v>
      </c>
      <c r="G33" s="200"/>
      <c r="H33" s="200"/>
      <c r="I33" s="200"/>
      <c r="J33" s="201"/>
      <c r="K33" s="31" t="s">
        <v>102</v>
      </c>
      <c r="N33" s="24" t="s">
        <v>19</v>
      </c>
      <c r="O33" s="13">
        <f t="shared" si="0"/>
        <v>31</v>
      </c>
      <c r="P33" s="13" t="s">
        <v>59</v>
      </c>
    </row>
    <row r="34" spans="1:16" ht="14.45" customHeight="1" x14ac:dyDescent="0.4">
      <c r="A34" s="40"/>
      <c r="B34" s="32" t="s">
        <v>21</v>
      </c>
      <c r="C34" s="16" t="str">
        <f t="shared" si="3"/>
        <v/>
      </c>
      <c r="D34" s="182" t="str">
        <f t="shared" si="4"/>
        <v/>
      </c>
      <c r="E34" s="183"/>
      <c r="F34" s="184" t="s">
        <v>20</v>
      </c>
      <c r="G34" s="185"/>
      <c r="H34" s="185"/>
      <c r="I34" s="185"/>
      <c r="J34" s="186"/>
      <c r="K34" s="33" t="s">
        <v>103</v>
      </c>
      <c r="N34" s="24"/>
      <c r="O34" s="13">
        <f t="shared" si="0"/>
        <v>32</v>
      </c>
      <c r="P34" s="13" t="s">
        <v>64</v>
      </c>
    </row>
    <row r="35" spans="1:16" ht="14.45" customHeight="1" x14ac:dyDescent="0.4">
      <c r="A35" s="18"/>
      <c r="B35" s="30" t="s">
        <v>22</v>
      </c>
      <c r="C35" s="17" t="str">
        <f t="shared" si="3"/>
        <v/>
      </c>
      <c r="D35" s="180" t="str">
        <f t="shared" si="4"/>
        <v/>
      </c>
      <c r="E35" s="181"/>
      <c r="F35" s="193" t="s">
        <v>23</v>
      </c>
      <c r="G35" s="194"/>
      <c r="H35" s="194"/>
      <c r="I35" s="194"/>
      <c r="J35" s="195"/>
      <c r="K35" s="31" t="s">
        <v>106</v>
      </c>
      <c r="N35" s="24"/>
      <c r="O35" s="13">
        <f t="shared" si="0"/>
        <v>33</v>
      </c>
      <c r="P35" s="13" t="s">
        <v>65</v>
      </c>
    </row>
    <row r="36" spans="1:16" ht="14.45" customHeight="1" x14ac:dyDescent="0.4">
      <c r="A36" s="40"/>
      <c r="B36" s="32" t="s">
        <v>24</v>
      </c>
      <c r="C36" s="16" t="str">
        <f t="shared" si="3"/>
        <v/>
      </c>
      <c r="D36" s="182" t="str">
        <f t="shared" si="4"/>
        <v/>
      </c>
      <c r="E36" s="183"/>
      <c r="F36" s="187" t="s">
        <v>25</v>
      </c>
      <c r="G36" s="188"/>
      <c r="H36" s="188"/>
      <c r="I36" s="188"/>
      <c r="J36" s="189"/>
      <c r="K36" s="33" t="s">
        <v>104</v>
      </c>
      <c r="N36" s="9" t="s">
        <v>20</v>
      </c>
      <c r="O36" s="8">
        <f t="shared" si="0"/>
        <v>34</v>
      </c>
      <c r="P36" s="8" t="s">
        <v>61</v>
      </c>
    </row>
    <row r="37" spans="1:16" ht="14.45" customHeight="1" thickBot="1" x14ac:dyDescent="0.45">
      <c r="A37" s="18"/>
      <c r="B37" s="34" t="s">
        <v>26</v>
      </c>
      <c r="C37" s="35" t="str">
        <f t="shared" si="3"/>
        <v/>
      </c>
      <c r="D37" s="176" t="str">
        <f t="shared" si="4"/>
        <v/>
      </c>
      <c r="E37" s="177"/>
      <c r="F37" s="173" t="s">
        <v>27</v>
      </c>
      <c r="G37" s="174"/>
      <c r="H37" s="174"/>
      <c r="I37" s="174"/>
      <c r="J37" s="175"/>
      <c r="K37" s="36" t="s">
        <v>105</v>
      </c>
      <c r="N37" s="38" t="s">
        <v>23</v>
      </c>
      <c r="O37" s="13">
        <f t="shared" si="0"/>
        <v>35</v>
      </c>
      <c r="P37" s="13" t="s">
        <v>68</v>
      </c>
    </row>
    <row r="38" spans="1:16" ht="14.45" customHeight="1" x14ac:dyDescent="0.4">
      <c r="A38" s="40"/>
      <c r="N38" s="9" t="s">
        <v>25</v>
      </c>
      <c r="O38" s="8">
        <f t="shared" si="0"/>
        <v>36</v>
      </c>
      <c r="P38" s="8" t="s">
        <v>62</v>
      </c>
    </row>
    <row r="39" spans="1:16" ht="14.45" customHeight="1" x14ac:dyDescent="0.4">
      <c r="A39" s="15" t="s">
        <v>108</v>
      </c>
      <c r="N39" s="24" t="s">
        <v>27</v>
      </c>
      <c r="O39" s="13">
        <f t="shared" si="0"/>
        <v>37</v>
      </c>
      <c r="P39" s="13" t="s">
        <v>63</v>
      </c>
    </row>
    <row r="40" spans="1:16" ht="14.25" customHeight="1" x14ac:dyDescent="0.4">
      <c r="A40" s="15"/>
      <c r="N40" s="21" t="s">
        <v>66</v>
      </c>
      <c r="O40" s="13">
        <f t="shared" si="0"/>
        <v>38</v>
      </c>
      <c r="P40" s="1" t="s">
        <v>92</v>
      </c>
    </row>
    <row r="41" spans="1:16" ht="14.25" customHeight="1" x14ac:dyDescent="0.4"/>
    <row r="42" spans="1:16" ht="14.25" customHeight="1" x14ac:dyDescent="0.4"/>
    <row r="43" spans="1:16" ht="14.25" customHeight="1" x14ac:dyDescent="0.4"/>
    <row r="44" spans="1:16" ht="14.25" customHeight="1" x14ac:dyDescent="0.4"/>
    <row r="45" spans="1:16" ht="14.25" customHeight="1" x14ac:dyDescent="0.4"/>
    <row r="46" spans="1:16" ht="14.25" customHeight="1" x14ac:dyDescent="0.4"/>
    <row r="47" spans="1:16" ht="14.25" customHeight="1" x14ac:dyDescent="0.4"/>
    <row r="48" spans="1:16" ht="14.25" customHeight="1" x14ac:dyDescent="0.4"/>
    <row r="49" ht="14.25" customHeight="1" x14ac:dyDescent="0.4"/>
    <row r="50" ht="14.25" customHeight="1" x14ac:dyDescent="0.4"/>
    <row r="51" ht="14.25" customHeight="1" x14ac:dyDescent="0.4"/>
    <row r="52" ht="14.25" customHeight="1" x14ac:dyDescent="0.4"/>
    <row r="53" ht="14.25" customHeight="1" x14ac:dyDescent="0.4"/>
    <row r="54" ht="14.25" customHeight="1" x14ac:dyDescent="0.4"/>
  </sheetData>
  <sheetProtection sheet="1" objects="1" scenarios="1" selectLockedCells="1"/>
  <mergeCells count="79">
    <mergeCell ref="B3:K3"/>
    <mergeCell ref="O4:O5"/>
    <mergeCell ref="P4:P5"/>
    <mergeCell ref="I8:L8"/>
    <mergeCell ref="B9:E10"/>
    <mergeCell ref="F9:H10"/>
    <mergeCell ref="I9:I10"/>
    <mergeCell ref="J9:L10"/>
    <mergeCell ref="J11:L12"/>
    <mergeCell ref="A13:A14"/>
    <mergeCell ref="B13:B14"/>
    <mergeCell ref="C13:C14"/>
    <mergeCell ref="D13:E14"/>
    <mergeCell ref="F13:H14"/>
    <mergeCell ref="I13:I14"/>
    <mergeCell ref="J13:L14"/>
    <mergeCell ref="A11:A12"/>
    <mergeCell ref="B11:B12"/>
    <mergeCell ref="C11:C12"/>
    <mergeCell ref="D11:E12"/>
    <mergeCell ref="F11:H12"/>
    <mergeCell ref="I11:I12"/>
    <mergeCell ref="J15:L16"/>
    <mergeCell ref="A17:A18"/>
    <mergeCell ref="B17:B18"/>
    <mergeCell ref="C17:C18"/>
    <mergeCell ref="D17:E18"/>
    <mergeCell ref="F17:H18"/>
    <mergeCell ref="I17:I18"/>
    <mergeCell ref="J17:L18"/>
    <mergeCell ref="A15:A16"/>
    <mergeCell ref="B15:B16"/>
    <mergeCell ref="C15:C16"/>
    <mergeCell ref="D15:E16"/>
    <mergeCell ref="F15:H16"/>
    <mergeCell ref="I15:I16"/>
    <mergeCell ref="J19:L21"/>
    <mergeCell ref="A22:A23"/>
    <mergeCell ref="B22:B23"/>
    <mergeCell ref="C22:C23"/>
    <mergeCell ref="D22:E23"/>
    <mergeCell ref="F22:H23"/>
    <mergeCell ref="I22:I23"/>
    <mergeCell ref="J22:L23"/>
    <mergeCell ref="A19:A21"/>
    <mergeCell ref="B19:B21"/>
    <mergeCell ref="C19:C21"/>
    <mergeCell ref="D19:E21"/>
    <mergeCell ref="F19:H21"/>
    <mergeCell ref="I19:I21"/>
    <mergeCell ref="D33:E33"/>
    <mergeCell ref="F33:J33"/>
    <mergeCell ref="J24:L25"/>
    <mergeCell ref="A26:A28"/>
    <mergeCell ref="B26:B28"/>
    <mergeCell ref="C26:C28"/>
    <mergeCell ref="D26:E28"/>
    <mergeCell ref="F26:H28"/>
    <mergeCell ref="I26:I28"/>
    <mergeCell ref="J26:L28"/>
    <mergeCell ref="A24:A25"/>
    <mergeCell ref="B24:B25"/>
    <mergeCell ref="C24:C25"/>
    <mergeCell ref="D24:E25"/>
    <mergeCell ref="F24:H25"/>
    <mergeCell ref="I24:I25"/>
    <mergeCell ref="B30:K30"/>
    <mergeCell ref="B31:E31"/>
    <mergeCell ref="F31:J31"/>
    <mergeCell ref="D32:E32"/>
    <mergeCell ref="F32:J32"/>
    <mergeCell ref="D37:E37"/>
    <mergeCell ref="F37:J37"/>
    <mergeCell ref="D34:E34"/>
    <mergeCell ref="F34:J34"/>
    <mergeCell ref="D35:E35"/>
    <mergeCell ref="F35:J35"/>
    <mergeCell ref="D36:E36"/>
    <mergeCell ref="F36:J36"/>
  </mergeCells>
  <phoneticPr fontId="2"/>
  <printOptions horizontalCentered="1"/>
  <pageMargins left="0.39370078740157483" right="0.39370078740157483" top="0.39370078740157483" bottom="0.39370078740157483" header="0.19685039370078741" footer="0.19685039370078741"/>
  <pageSetup paperSize="9" scale="65" orientation="landscape" r:id="rId1"/>
  <headerFooter>
    <oddHeader>&amp;R&amp;8 2021年6/2 初版 五島中央病院 薬局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飲み忘れ時の対処</vt:lpstr>
      <vt:lpstr>使用例</vt:lpstr>
      <vt:lpstr>飲み忘れ時の対処!Print_Area</vt:lpstr>
      <vt:lpstr>使用例!Print_Area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薬局PC</dc:creator>
  <cp:lastModifiedBy>那覇店</cp:lastModifiedBy>
  <cp:lastPrinted>2021-06-14T00:35:48Z</cp:lastPrinted>
  <dcterms:created xsi:type="dcterms:W3CDTF">2019-04-19T01:17:27Z</dcterms:created>
  <dcterms:modified xsi:type="dcterms:W3CDTF">2021-06-14T00:36:25Z</dcterms:modified>
</cp:coreProperties>
</file>